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0IJJXUIq5B+1E6e1gSykGTa3ClWCS441T0USX+7w+/lnirFPtZgzHqpX7/wMKyLyzUYTY1WOsovfDrYFiIDYjA==" saltValue="MicCCWh7KFqXURaudjniig==" spinCount="100000"/>
  <workbookPr defaultThemeVersion="164011"/>
  <mc:AlternateContent xmlns:mc="http://schemas.openxmlformats.org/markup-compatibility/2006">
    <mc:Choice Requires="x15">
      <x15ac:absPath xmlns:x15ac="http://schemas.microsoft.com/office/spreadsheetml/2010/11/ac" url="D:\바탕화면\업무\5. 보고서 발간 관리\24.4월\적혈구 침강속도\"/>
    </mc:Choice>
  </mc:AlternateContent>
  <bookViews>
    <workbookView xWindow="0" yWindow="0" windowWidth="28800" windowHeight="8625" activeTab="2"/>
  </bookViews>
  <sheets>
    <sheet name="선택문헌특성" sheetId="1" r:id="rId1"/>
    <sheet name="효과성 자료추출(SR문헌)" sheetId="2" r:id="rId2"/>
    <sheet name="효과성 자료추출(일차문헌)" sheetId="4" r:id="rId3"/>
  </sheets>
  <externalReferences>
    <externalReference r:id="rId4"/>
  </externalReferences>
  <definedNames>
    <definedName name="_xlnm._FilterDatabase" localSheetId="1" hidden="1">'효과성 자료추출(SR문헌)'!$A$2:$AN$38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2" i="4" l="1"/>
  <c r="I182" i="4"/>
  <c r="G182" i="4"/>
  <c r="F182" i="4"/>
  <c r="D182" i="4"/>
  <c r="C182" i="4"/>
  <c r="B182" i="4"/>
  <c r="L178" i="4"/>
  <c r="I178" i="4"/>
  <c r="G178" i="4"/>
  <c r="F178" i="4"/>
  <c r="D178" i="4"/>
  <c r="C178" i="4"/>
  <c r="B178" i="4"/>
  <c r="L171" i="4"/>
  <c r="I171" i="4"/>
  <c r="G171" i="4"/>
  <c r="F171" i="4"/>
  <c r="D171" i="4"/>
  <c r="C171" i="4"/>
  <c r="B171" i="4"/>
  <c r="L165" i="4"/>
  <c r="I165" i="4"/>
  <c r="G165" i="4"/>
  <c r="F165" i="4"/>
  <c r="D165" i="4"/>
  <c r="C165" i="4"/>
  <c r="B165" i="4"/>
  <c r="L157" i="4"/>
  <c r="I157" i="4"/>
  <c r="G157" i="4"/>
  <c r="F157" i="4"/>
  <c r="D157" i="4"/>
  <c r="C157" i="4"/>
  <c r="B157" i="4"/>
  <c r="L147" i="4"/>
  <c r="I147" i="4"/>
  <c r="G147" i="4"/>
  <c r="F147" i="4"/>
  <c r="D147" i="4"/>
  <c r="C147" i="4"/>
  <c r="B147" i="4"/>
  <c r="L141" i="4"/>
  <c r="I141" i="4"/>
  <c r="G141" i="4"/>
  <c r="F141" i="4"/>
  <c r="D141" i="4"/>
  <c r="C141" i="4"/>
  <c r="B141" i="4"/>
  <c r="L132" i="4"/>
  <c r="I132" i="4"/>
  <c r="G132" i="4"/>
  <c r="F132" i="4"/>
  <c r="D132" i="4"/>
  <c r="C132" i="4"/>
  <c r="B132" i="4"/>
  <c r="L129" i="4"/>
  <c r="I129" i="4"/>
  <c r="G129" i="4"/>
  <c r="F129" i="4"/>
  <c r="D129" i="4"/>
  <c r="C129" i="4"/>
  <c r="B129" i="4"/>
  <c r="I109" i="4"/>
  <c r="G109" i="4"/>
  <c r="F109" i="4"/>
  <c r="D109" i="4"/>
  <c r="C109" i="4"/>
  <c r="B109" i="4"/>
  <c r="L102" i="4"/>
  <c r="I102" i="4"/>
  <c r="G102" i="4"/>
  <c r="F102" i="4"/>
  <c r="D102" i="4"/>
  <c r="C102" i="4"/>
  <c r="B102" i="4"/>
  <c r="L101" i="4"/>
  <c r="I101" i="4"/>
  <c r="G101" i="4"/>
  <c r="F101" i="4"/>
  <c r="D101" i="4"/>
  <c r="C101" i="4"/>
  <c r="B101" i="4"/>
  <c r="L72" i="4"/>
  <c r="I72" i="4"/>
  <c r="G72" i="4"/>
  <c r="D72" i="4"/>
  <c r="C72" i="4"/>
  <c r="B72" i="4"/>
  <c r="L70" i="4"/>
  <c r="I70" i="4"/>
  <c r="G70" i="4"/>
  <c r="F70" i="4"/>
  <c r="D70" i="4"/>
  <c r="C70" i="4"/>
  <c r="B70" i="4"/>
  <c r="L68" i="4"/>
  <c r="I68" i="4"/>
  <c r="G68" i="4"/>
  <c r="F68" i="4"/>
  <c r="D68" i="4"/>
  <c r="C68" i="4"/>
  <c r="B68" i="4"/>
  <c r="L42" i="4"/>
  <c r="I42" i="4"/>
  <c r="G42" i="4"/>
  <c r="D42" i="4"/>
  <c r="C42" i="4"/>
  <c r="B42" i="4"/>
  <c r="L41" i="4"/>
  <c r="I41" i="4"/>
  <c r="G41" i="4"/>
  <c r="D41" i="4"/>
  <c r="C41" i="4"/>
  <c r="B41" i="4"/>
  <c r="L38" i="4"/>
  <c r="G38" i="4"/>
  <c r="F38" i="4"/>
  <c r="D38" i="4"/>
  <c r="C38" i="4"/>
  <c r="B38" i="4"/>
  <c r="L15" i="4"/>
  <c r="I15" i="4"/>
  <c r="G15" i="4"/>
  <c r="F15" i="4"/>
  <c r="D15" i="4"/>
  <c r="C15" i="4"/>
  <c r="B15" i="4"/>
  <c r="L7" i="4"/>
  <c r="I7" i="4"/>
  <c r="G7" i="4"/>
  <c r="F7" i="4"/>
  <c r="D7" i="4"/>
  <c r="C7" i="4"/>
  <c r="B7" i="4"/>
  <c r="L6" i="4"/>
  <c r="I6" i="4"/>
  <c r="G6" i="4"/>
  <c r="F6" i="4"/>
  <c r="D6" i="4"/>
  <c r="C6" i="4"/>
  <c r="B6" i="4"/>
  <c r="L5" i="4"/>
  <c r="I5" i="4"/>
  <c r="G5" i="4"/>
  <c r="F5" i="4"/>
  <c r="D5" i="4"/>
  <c r="C5" i="4"/>
  <c r="B5" i="4"/>
  <c r="L4" i="4"/>
  <c r="I4" i="4"/>
  <c r="G4" i="4"/>
  <c r="F4" i="4"/>
  <c r="D4" i="4"/>
  <c r="C4" i="4"/>
  <c r="B4" i="4"/>
  <c r="L3" i="4"/>
  <c r="I3" i="4"/>
  <c r="G3" i="4"/>
  <c r="F3" i="4"/>
  <c r="D3" i="4"/>
  <c r="C3" i="4"/>
  <c r="B3" i="4"/>
</calcChain>
</file>

<file path=xl/comments1.xml><?xml version="1.0" encoding="utf-8"?>
<comments xmlns="http://schemas.openxmlformats.org/spreadsheetml/2006/main">
  <authors>
    <author>user</author>
  </authors>
  <commentList>
    <comment ref="AG30" authorId="0" shapeId="0">
      <text>
        <r>
          <rPr>
            <b/>
            <sz val="9"/>
            <color indexed="81"/>
            <rFont val="Tahoma"/>
            <family val="2"/>
          </rPr>
          <t>user:</t>
        </r>
        <r>
          <rPr>
            <sz val="9"/>
            <color indexed="81"/>
            <rFont val="Tahoma"/>
            <family val="2"/>
          </rPr>
          <t xml:space="preserve">
</t>
        </r>
        <r>
          <rPr>
            <sz val="9"/>
            <color indexed="81"/>
            <rFont val="돋움"/>
            <family val="3"/>
            <charset val="129"/>
          </rPr>
          <t>원저</t>
        </r>
        <r>
          <rPr>
            <sz val="9"/>
            <color indexed="81"/>
            <rFont val="Tahoma"/>
            <family val="2"/>
          </rPr>
          <t xml:space="preserve"> only (#396 x)
</t>
        </r>
      </text>
    </comment>
    <comment ref="AA45" authorId="0" shapeId="0">
      <text>
        <r>
          <rPr>
            <b/>
            <sz val="9"/>
            <color indexed="81"/>
            <rFont val="Tahoma"/>
            <family val="2"/>
          </rPr>
          <t>user:</t>
        </r>
        <r>
          <rPr>
            <sz val="9"/>
            <color indexed="81"/>
            <rFont val="Tahoma"/>
            <family val="2"/>
          </rPr>
          <t xml:space="preserve">
optimum threshold</t>
        </r>
      </text>
    </comment>
    <comment ref="U99" authorId="0" shapeId="0">
      <text>
        <r>
          <rPr>
            <b/>
            <sz val="9"/>
            <color indexed="81"/>
            <rFont val="Tahoma"/>
            <family val="2"/>
          </rPr>
          <t>user:</t>
        </r>
        <r>
          <rPr>
            <sz val="9"/>
            <color indexed="81"/>
            <rFont val="Tahoma"/>
            <family val="2"/>
          </rPr>
          <t xml:space="preserve">
</t>
        </r>
        <r>
          <rPr>
            <sz val="9"/>
            <color indexed="81"/>
            <rFont val="돋움"/>
            <family val="3"/>
            <charset val="129"/>
          </rPr>
          <t>논문</t>
        </r>
        <r>
          <rPr>
            <sz val="9"/>
            <color indexed="81"/>
            <rFont val="Tahoma"/>
            <family val="2"/>
          </rPr>
          <t xml:space="preserve"> 2x2</t>
        </r>
        <r>
          <rPr>
            <sz val="9"/>
            <color indexed="81"/>
            <rFont val="돋움"/>
            <family val="3"/>
            <charset val="129"/>
          </rPr>
          <t>로</t>
        </r>
        <r>
          <rPr>
            <sz val="9"/>
            <color indexed="81"/>
            <rFont val="Tahoma"/>
            <family val="2"/>
          </rPr>
          <t xml:space="preserve"> </t>
        </r>
        <r>
          <rPr>
            <sz val="9"/>
            <color indexed="81"/>
            <rFont val="돋움"/>
            <family val="3"/>
            <charset val="129"/>
          </rPr>
          <t>계산하면</t>
        </r>
        <r>
          <rPr>
            <sz val="9"/>
            <color indexed="81"/>
            <rFont val="Tahoma"/>
            <family val="2"/>
          </rPr>
          <t xml:space="preserve"> sn, sp</t>
        </r>
        <r>
          <rPr>
            <sz val="9"/>
            <color indexed="81"/>
            <rFont val="돋움"/>
            <family val="3"/>
            <charset val="129"/>
          </rPr>
          <t>는</t>
        </r>
        <r>
          <rPr>
            <sz val="9"/>
            <color indexed="81"/>
            <rFont val="Tahoma"/>
            <family val="2"/>
          </rPr>
          <t xml:space="preserve"> </t>
        </r>
        <r>
          <rPr>
            <sz val="9"/>
            <color indexed="81"/>
            <rFont val="돋움"/>
            <family val="3"/>
            <charset val="129"/>
          </rPr>
          <t>맞는데</t>
        </r>
        <r>
          <rPr>
            <sz val="9"/>
            <color indexed="81"/>
            <rFont val="Tahoma"/>
            <family val="2"/>
          </rPr>
          <t xml:space="preserve"> ppv, npv </t>
        </r>
        <r>
          <rPr>
            <sz val="9"/>
            <color indexed="81"/>
            <rFont val="돋움"/>
            <family val="3"/>
            <charset val="129"/>
          </rPr>
          <t>안맞음</t>
        </r>
      </text>
    </comment>
  </commentList>
</comments>
</file>

<file path=xl/sharedStrings.xml><?xml version="1.0" encoding="utf-8"?>
<sst xmlns="http://schemas.openxmlformats.org/spreadsheetml/2006/main" count="6431" uniqueCount="798">
  <si>
    <t>RN</t>
    <phoneticPr fontId="3" type="noConversion"/>
  </si>
  <si>
    <t>Title</t>
    <phoneticPr fontId="3" type="noConversion"/>
  </si>
  <si>
    <t>1저자(year)</t>
    <phoneticPr fontId="3" type="noConversion"/>
  </si>
  <si>
    <t>연구국가</t>
    <phoneticPr fontId="3" type="noConversion"/>
  </si>
  <si>
    <t>연구대상</t>
    <phoneticPr fontId="3" type="noConversion"/>
  </si>
  <si>
    <t>환자수</t>
    <phoneticPr fontId="3" type="noConversion"/>
  </si>
  <si>
    <t>선택문헌수</t>
    <phoneticPr fontId="3" type="noConversion"/>
  </si>
  <si>
    <t>중재검사</t>
    <phoneticPr fontId="3" type="noConversion"/>
  </si>
  <si>
    <t>비교검사</t>
    <phoneticPr fontId="3" type="noConversion"/>
  </si>
  <si>
    <t>참고표준검사</t>
    <phoneticPr fontId="3" type="noConversion"/>
  </si>
  <si>
    <t>메타여부</t>
    <phoneticPr fontId="3" type="noConversion"/>
  </si>
  <si>
    <t>효과성</t>
    <phoneticPr fontId="3" type="noConversion"/>
  </si>
  <si>
    <t>Inflammatory blood laboratory levels as markers of prosthetic joint infection: a systematic review and meta-analysis</t>
    <phoneticPr fontId="3" type="noConversion"/>
  </si>
  <si>
    <t>Berbari(2010)</t>
    <phoneticPr fontId="3" type="noConversion"/>
  </si>
  <si>
    <t>미국</t>
    <phoneticPr fontId="3" type="noConversion"/>
  </si>
  <si>
    <t>인공관절감염</t>
    <phoneticPr fontId="3" type="noConversion"/>
  </si>
  <si>
    <t>-</t>
    <phoneticPr fontId="3" type="noConversion"/>
  </si>
  <si>
    <t>1950-2009</t>
    <phoneticPr fontId="3" type="noConversion"/>
  </si>
  <si>
    <t>ESR</t>
    <phoneticPr fontId="3" type="noConversion"/>
  </si>
  <si>
    <t>CRP, IL-6, 백혈구</t>
    <phoneticPr fontId="3" type="noConversion"/>
  </si>
  <si>
    <t>인공관절감염진단</t>
    <phoneticPr fontId="3" type="noConversion"/>
  </si>
  <si>
    <t>o</t>
    <phoneticPr fontId="3" type="noConversion"/>
  </si>
  <si>
    <t>QUADAS</t>
    <phoneticPr fontId="3" type="noConversion"/>
  </si>
  <si>
    <t>Evidence-based diagnostics: adult septic arthritis</t>
  </si>
  <si>
    <t>Carpenter(2011)</t>
    <phoneticPr fontId="3" type="noConversion"/>
  </si>
  <si>
    <t>성인 패혈성 관절염</t>
    <phoneticPr fontId="3" type="noConversion"/>
  </si>
  <si>
    <t>1966~2010.12.</t>
    <phoneticPr fontId="3" type="noConversion"/>
  </si>
  <si>
    <t>WBC, CRP, PCT, TNF-a, IL-6, IL-b</t>
    <phoneticPr fontId="3" type="noConversion"/>
  </si>
  <si>
    <t>혈액배양 등</t>
    <phoneticPr fontId="3" type="noConversion"/>
  </si>
  <si>
    <t>x</t>
    <phoneticPr fontId="3" type="noConversion"/>
  </si>
  <si>
    <t>Is D-dimer a reliable biomarker compared to ESR and CRP in the diagnosis of periprosthetic joint infection?</t>
  </si>
  <si>
    <t>Chen(2020)</t>
    <phoneticPr fontId="3" type="noConversion"/>
  </si>
  <si>
    <t>중국</t>
    <phoneticPr fontId="3" type="noConversion"/>
  </si>
  <si>
    <t>~2020.2.</t>
    <phoneticPr fontId="3" type="noConversion"/>
  </si>
  <si>
    <t>CRP, D-dimer</t>
    <phoneticPr fontId="3" type="noConversion"/>
  </si>
  <si>
    <t>MSIS, ICM</t>
    <phoneticPr fontId="3" type="noConversion"/>
  </si>
  <si>
    <t>QUADAS-2</t>
    <phoneticPr fontId="3" type="noConversion"/>
  </si>
  <si>
    <t>Diagnosis of acute rhinosinusitis in primary care: a systematic review of test accuracy</t>
    <phoneticPr fontId="3" type="noConversion"/>
  </si>
  <si>
    <t>Scoping review: Diagnosis and management of periprosthetic joint infection in shoulder arthroplasty</t>
  </si>
  <si>
    <t>Ebell(2016)</t>
    <phoneticPr fontId="3" type="noConversion"/>
  </si>
  <si>
    <t>급성 비부비동염</t>
    <phoneticPr fontId="3" type="noConversion"/>
  </si>
  <si>
    <t>CRP, WBC, 기타</t>
    <phoneticPr fontId="3" type="noConversion"/>
  </si>
  <si>
    <t>Egglestone(2019)</t>
    <phoneticPr fontId="3" type="noConversion"/>
  </si>
  <si>
    <t>영국</t>
    <phoneticPr fontId="3" type="noConversion"/>
  </si>
  <si>
    <t>어깨 인공관절감염</t>
    <phoneticPr fontId="3" type="noConversion"/>
  </si>
  <si>
    <t>~2017.6.16.</t>
    <phoneticPr fontId="3" type="noConversion"/>
  </si>
  <si>
    <t>CRP, Serum/synovial biomarker</t>
    <phoneticPr fontId="3" type="noConversion"/>
  </si>
  <si>
    <t>MSIS</t>
    <phoneticPr fontId="3" type="noConversion"/>
  </si>
  <si>
    <t>validated assessment tool for risk of bias</t>
    <phoneticPr fontId="3" type="noConversion"/>
  </si>
  <si>
    <t>Systematic Review and Meta-Analysis of Diagnostic Biomarkers for Pediatric Pneumonia</t>
  </si>
  <si>
    <t>Gunaratnam(2021)</t>
    <phoneticPr fontId="3" type="noConversion"/>
  </si>
  <si>
    <t>캐나다</t>
    <phoneticPr fontId="3" type="noConversion"/>
  </si>
  <si>
    <t>소아 폐렴</t>
    <phoneticPr fontId="3" type="noConversion"/>
  </si>
  <si>
    <t>~2020.5.</t>
    <phoneticPr fontId="3" type="noConversion"/>
  </si>
  <si>
    <t>CRP, PCT, WBC</t>
    <phoneticPr fontId="3" type="noConversion"/>
  </si>
  <si>
    <t>CRX소견, 미생물학적 증거</t>
    <phoneticPr fontId="3" type="noConversion"/>
  </si>
  <si>
    <t>Screening for Infection Before Revision Hip Arthroplasty: A Meta-analysis of Likelihood Ratios of Erythrocyte Sedimentation Rate and Serum C-reactive Protein Levels</t>
  </si>
  <si>
    <t>Huerfano(2017)</t>
    <phoneticPr fontId="3" type="noConversion"/>
  </si>
  <si>
    <t>콜롬비아</t>
    <phoneticPr fontId="3" type="noConversion"/>
  </si>
  <si>
    <t>~2015.8.</t>
    <phoneticPr fontId="3" type="noConversion"/>
  </si>
  <si>
    <t>CRP</t>
    <phoneticPr fontId="3" type="noConversion"/>
  </si>
  <si>
    <t>Which near-patient tests might improve the diagnosis of UTI in older people in urgent care settings? A mapping review and consensus process</t>
    <phoneticPr fontId="3" type="noConversion"/>
  </si>
  <si>
    <t>Diagnosing a periprosthetic shoulder infection: A systematic review</t>
  </si>
  <si>
    <t>Jameson(2019)</t>
    <phoneticPr fontId="3" type="noConversion"/>
  </si>
  <si>
    <t>CRP, 혈액배양, WBC, 기타</t>
    <phoneticPr fontId="3" type="noConversion"/>
  </si>
  <si>
    <t>Critical Appraisal Skills Programme (CASP) Checklist for Review Articles</t>
    <phoneticPr fontId="3" type="noConversion"/>
  </si>
  <si>
    <t>Jauregui(2021)</t>
    <phoneticPr fontId="3" type="noConversion"/>
  </si>
  <si>
    <t>1996.1.1~2020.10.1.</t>
    <phoneticPr fontId="3" type="noConversion"/>
  </si>
  <si>
    <t>CRP, IL-6</t>
    <phoneticPr fontId="3" type="noConversion"/>
  </si>
  <si>
    <t>Erythrocyte Sedimentation Rate and C-Reactive Protein in Acute Inflammation</t>
  </si>
  <si>
    <t>Lapic(2020)</t>
    <phoneticPr fontId="3" type="noConversion"/>
  </si>
  <si>
    <t>크로아티아</t>
    <phoneticPr fontId="3" type="noConversion"/>
  </si>
  <si>
    <t>의료기록 등</t>
    <phoneticPr fontId="3" type="noConversion"/>
  </si>
  <si>
    <t>Diagnosing Prosthetic Joint Infections in Patients With Inflammatory Arthritis: A Systematic Literature Review</t>
    <phoneticPr fontId="3" type="noConversion"/>
  </si>
  <si>
    <t>Mirza(2019)</t>
    <phoneticPr fontId="3" type="noConversion"/>
  </si>
  <si>
    <t>~2018.1.25.</t>
    <phoneticPr fontId="3" type="noConversion"/>
  </si>
  <si>
    <t>CRP, synovial(PMN, WBC, IL-6,…)</t>
    <phoneticPr fontId="3" type="noConversion"/>
  </si>
  <si>
    <t>Systematic review and meta-analysis of the diagnostic value of four biomarkers in detecting neonatal sepsis in low- and middle-income countries</t>
    <phoneticPr fontId="3" type="noConversion"/>
  </si>
  <si>
    <t>Rees(2023)</t>
    <phoneticPr fontId="3" type="noConversion"/>
  </si>
  <si>
    <t>신생아 패혈증</t>
    <phoneticPr fontId="3" type="noConversion"/>
  </si>
  <si>
    <t>~2022.8.29.</t>
    <phoneticPr fontId="3" type="noConversion"/>
  </si>
  <si>
    <t>Procalcitonin, C-reactive protein, and erythrocyte sedimentation rate for the diagnosis of acute pyelonephritis in children</t>
  </si>
  <si>
    <t>Shaikh(2020)</t>
    <phoneticPr fontId="3" type="noConversion"/>
  </si>
  <si>
    <t>소아 급성 신우신염</t>
    <phoneticPr fontId="3" type="noConversion"/>
  </si>
  <si>
    <t>~2019.12.17.</t>
    <phoneticPr fontId="3" type="noConversion"/>
  </si>
  <si>
    <t>CRP, PCT</t>
    <phoneticPr fontId="3" type="noConversion"/>
  </si>
  <si>
    <t>Inflammatory biomarkers to guide diagnostic and therapeutic decisions in children presenting with fever without apparent source</t>
    <phoneticPr fontId="3" type="noConversion"/>
  </si>
  <si>
    <t>Diagnostic value of laboratory tests in identifying serious infections in febrile children: systematic review</t>
    <phoneticPr fontId="3" type="noConversion"/>
  </si>
  <si>
    <t>Trippella(2018)</t>
  </si>
  <si>
    <t>이탈리아</t>
    <phoneticPr fontId="3" type="noConversion"/>
  </si>
  <si>
    <t>원인불명 발열 소아</t>
    <phoneticPr fontId="3" type="noConversion"/>
  </si>
  <si>
    <t>van den Bruel(2011)</t>
    <phoneticPr fontId="3" type="noConversion"/>
  </si>
  <si>
    <t>열성소아에서 심각한 감염</t>
    <phoneticPr fontId="3" type="noConversion"/>
  </si>
  <si>
    <t>혈액배양, 요로감염검사, DMSA</t>
    <phoneticPr fontId="3" type="noConversion"/>
  </si>
  <si>
    <t>What are the best diagnostic tests for diagnosing bacterial arthritis of a native joint? : a systematic review of 27 studies</t>
    <phoneticPr fontId="3" type="noConversion"/>
  </si>
  <si>
    <t>Reliability of d-Dimer Determination in Diagnosis of Peri-Prosthetic Joint Infection: A Systematic Review and Meta-Analysis</t>
    <phoneticPr fontId="3" type="noConversion"/>
  </si>
  <si>
    <t>Walinga(2021)</t>
    <phoneticPr fontId="3" type="noConversion"/>
  </si>
  <si>
    <t>네덜란드</t>
    <phoneticPr fontId="3" type="noConversion"/>
  </si>
  <si>
    <t>1980.1~2020.4</t>
    <phoneticPr fontId="3" type="noConversion"/>
  </si>
  <si>
    <t>Wang(2021)</t>
  </si>
  <si>
    <t>2011~2020.3</t>
    <phoneticPr fontId="3" type="noConversion"/>
  </si>
  <si>
    <t>CRP, d-dimer</t>
    <phoneticPr fontId="3" type="noConversion"/>
  </si>
  <si>
    <t>Circulating D-Dimer versus Fibrinogen in the Diagnosis of Peri-Prosthetic Joint Infection: A Meta-Analysis</t>
    <phoneticPr fontId="3" type="noConversion"/>
  </si>
  <si>
    <t>Zhang(2021b)</t>
    <phoneticPr fontId="3" type="noConversion"/>
  </si>
  <si>
    <t>~2019.8.1.</t>
    <phoneticPr fontId="3" type="noConversion"/>
  </si>
  <si>
    <t>CRP, D-dimer,…</t>
    <phoneticPr fontId="3" type="noConversion"/>
  </si>
  <si>
    <t>Diagnostic accuracy of serum test, tissue culture, and histopathology for shoulder prosthetic joint infections: A systematic review and meta-analysis</t>
    <phoneticPr fontId="3" type="noConversion"/>
  </si>
  <si>
    <t>Lu(2020)</t>
  </si>
  <si>
    <t>~2020.1.1.</t>
    <phoneticPr fontId="3" type="noConversion"/>
  </si>
  <si>
    <t>CRP, WBC, IL-6, PMN%</t>
    <phoneticPr fontId="3" type="noConversion"/>
  </si>
  <si>
    <t>ICM</t>
    <phoneticPr fontId="3" type="noConversion"/>
  </si>
  <si>
    <t>Arthroscopic tissue biopsy as a preoperative diagnostic test for periprosthetic shoulder arthroplasty infections: a systematic review and meta-analysis</t>
    <phoneticPr fontId="3" type="noConversion"/>
  </si>
  <si>
    <t>Tat(2023)</t>
  </si>
  <si>
    <t>~2022.8.19.</t>
    <phoneticPr fontId="3" type="noConversion"/>
  </si>
  <si>
    <t>MINORS</t>
    <phoneticPr fontId="3" type="noConversion"/>
  </si>
  <si>
    <t>문헌검색기간</t>
    <phoneticPr fontId="3" type="noConversion"/>
  </si>
  <si>
    <t>~2009</t>
    <phoneticPr fontId="3" type="noConversion"/>
  </si>
  <si>
    <t>2013~2018</t>
    <phoneticPr fontId="3" type="noConversion"/>
  </si>
  <si>
    <t>-</t>
  </si>
  <si>
    <t>무릎 혹은 고관절 전치환술 전 환자
- 인공관절감염진단</t>
    <phoneticPr fontId="3" type="noConversion"/>
  </si>
  <si>
    <t>인공관절감염진단</t>
  </si>
  <si>
    <t>진단정확성(Sn,Sp,SROC,OR)</t>
    <phoneticPr fontId="3" type="noConversion"/>
  </si>
  <si>
    <t>질평가도구</t>
    <phoneticPr fontId="3" type="noConversion"/>
  </si>
  <si>
    <t>저자 결론</t>
    <phoneticPr fontId="3" type="noConversion"/>
  </si>
  <si>
    <t>인공관절감염에 대한 진단정확도는 IL-6가 가장 좋았고, CRP, ESR, WBC순으로 좋았음</t>
    <phoneticPr fontId="3" type="noConversion"/>
  </si>
  <si>
    <t>혈액 WNC, ESR, CRP과 같은 혈청 염증성 표지자는 급성기에 유용하지 않음</t>
    <phoneticPr fontId="3" type="noConversion"/>
  </si>
  <si>
    <t>진단정확성(Sn, Sp, LR+, LR-)</t>
    <phoneticPr fontId="3" type="noConversion"/>
  </si>
  <si>
    <t xml:space="preserve">진단정확성(Sn, Sp)                                    </t>
    <phoneticPr fontId="3" type="noConversion"/>
  </si>
  <si>
    <t>혈전증이나 고응고장애가 없는 환자에서 D-dimer는 CRP, ESR에 비해 진단정확도가 높았음. D-dimer는 ESR, CRP와 비교하여 민감도는 높지만, 특이도는 낮으며, 인공관절감염을 진단하기에 사용을 권고하지는 않음</t>
    <phoneticPr fontId="3" type="noConversion"/>
  </si>
  <si>
    <t>CT, MRI 등</t>
    <phoneticPr fontId="3" type="noConversion"/>
  </si>
  <si>
    <t>진단정확성(Sn, Sp, LR+, LR-, AUC, DOR)</t>
    <phoneticPr fontId="3" type="noConversion"/>
  </si>
  <si>
    <t>ESR, CRR는 부비동염 양성을 rule-in 할 수 있으나 각자 정확도에 제한점이 있어 루틴 검사로 권고할 수 없음
(AUC기준 CRP&gt;WBC&gt;ESR)</t>
    <phoneticPr fontId="3" type="noConversion"/>
  </si>
  <si>
    <t>인공관절감염 
- 인공관절감염진단</t>
    <phoneticPr fontId="3" type="noConversion"/>
  </si>
  <si>
    <t>ESR, CRP는 제한적인 진단능을 보여줌. 연구설계에 대한 이질성, 연구결과가 모순되어 최적의 결과를 낼 수 없어 향후 연구가 더 필요함</t>
    <phoneticPr fontId="3" type="noConversion"/>
  </si>
  <si>
    <t>고관절 전치환술 수술 전 환자
- 인공관절감염진단</t>
    <phoneticPr fontId="3" type="noConversion"/>
  </si>
  <si>
    <t>CRP 외</t>
    <phoneticPr fontId="3" type="noConversion"/>
  </si>
  <si>
    <t>ESR, CRP는 인공관절 수술 전 감염을 배제하기에 충분함</t>
    <phoneticPr fontId="3" type="noConversion"/>
  </si>
  <si>
    <t>CRP, PCT는 WBC, ESR보다 더 나은 진단능을 보였지만, 최적의 민감도를 보이진 않았음</t>
    <phoneticPr fontId="3" type="noConversion"/>
  </si>
  <si>
    <t>진단정확성(Sn, Sp, AUROC)</t>
    <phoneticPr fontId="3" type="noConversion"/>
  </si>
  <si>
    <t>진단정확성(Sn, Sp, LR+, LR-, DOR)</t>
    <phoneticPr fontId="3" type="noConversion"/>
  </si>
  <si>
    <t>요로감염(UTI)</t>
    <phoneticPr fontId="3" type="noConversion"/>
  </si>
  <si>
    <t>혈액마커중 CRP, PCT는 UTI를 진단하는 것 보다는 모니터링하는데 좋은 검사임. 긴급한 상황에서 치료할 때 ESR, CRP는 유용하게 사용될 수 있음</t>
    <phoneticPr fontId="3" type="noConversion"/>
  </si>
  <si>
    <t>임상적 진단 기준</t>
    <phoneticPr fontId="3" type="noConversion"/>
  </si>
  <si>
    <t xml:space="preserve">혈액 바이오마커(WBC, ESR, CRP, IL-6)는 진단적 신뢰도가 부족한 것으로 보임. 감염을 확인하는데는 관절액 IL-6와 alpha-defensin이 더 좋은 결과를 보임. </t>
    <phoneticPr fontId="3" type="noConversion"/>
  </si>
  <si>
    <t>급성감염
(정형외과질환/기타)</t>
    <phoneticPr fontId="3" type="noConversion"/>
  </si>
  <si>
    <t>이질성이 관찰되지만, ESR과 CRP는 특히 정형외과 질환에서 염증을 평가하는데 유사한 수준의 진단정확도를 보임
(정형외과질환; AUC(ESR 0.80, CRP 0.81/
 기타질환; AUC(ESR 0.75, CRP 0.86)</t>
    <phoneticPr fontId="3" type="noConversion"/>
  </si>
  <si>
    <t>염증성관절염
- 인공관절감염진단</t>
    <phoneticPr fontId="3" type="noConversion"/>
  </si>
  <si>
    <t>MSIS</t>
  </si>
  <si>
    <t>혈청 CRP, ESR, 관절액 CR, WNC, IL-6 간에는 유의한 차이가 있었음. 관절액의 WBC, IL-6, IL-8과 혈액의 CRP는 염증성 관절염 환자에서 높게 나타나지만, 감염되지 않은 사람들과 겹침. (Sn; ESR&gt; CRP, Sp; ESR&gt; CRP)</t>
    <phoneticPr fontId="3" type="noConversion"/>
  </si>
  <si>
    <t>소아 급성 신우신염</t>
  </si>
  <si>
    <t>신생아 패혈증</t>
  </si>
  <si>
    <t>표준혈액배양,임상 패혈증 진단기준</t>
    <phoneticPr fontId="3" type="noConversion"/>
  </si>
  <si>
    <t>진단정확성(AUC)</t>
    <phoneticPr fontId="3" type="noConversion"/>
  </si>
  <si>
    <t>CRP, PCT는 신생아 패혈증에서 훌륭한 감별능을 보였지만, ESR과 WBC는 감별능이 떨어짐</t>
    <phoneticPr fontId="3" type="noConversion"/>
  </si>
  <si>
    <t>원인불명 발열 소아</t>
  </si>
  <si>
    <t>급성 소아 신우신염</t>
    <phoneticPr fontId="3" type="noConversion"/>
  </si>
  <si>
    <t>UTI 진단 1달 이내 실시한 DMSA 신장 스캔</t>
    <phoneticPr fontId="3" type="noConversion"/>
  </si>
  <si>
    <t>ESR은 방광염을 신우신염환자와 구분하기에 정확성이 떨어지며, CRP는 신우신염을 rule-out할 수 있지만 설명할 수 없는 이질성으로 이번에는 권고할 수 없음. PCT는 신우신염을 rule-in하기에더 적절해보이나 연구수가 적고 이질성이 높음. 
따라서, 어떤 근거도 권고할 수 없음
(Sn, CRP&gt;ESR&gt;PCT; Sp, PCT&gt;ESR&gt;CRP)</t>
    <phoneticPr fontId="3" type="noConversion"/>
  </si>
  <si>
    <t>기본 실험실 검사, 간이검사</t>
    <phoneticPr fontId="3" type="noConversion"/>
  </si>
  <si>
    <t>배양검사</t>
  </si>
  <si>
    <t>원인불명의 소아의 감염을 진단하는데 CRP, PCT가 가장 강력한 검사로 보임. PCT는 특히 나이가 더 어린 어린이들에서 특이도가 높고, CRP는 여전히 접근가능한 바이오마커이지만, 간이검사로서 제한점이 있음</t>
    <phoneticPr fontId="3" type="noConversion"/>
  </si>
  <si>
    <t>진단정확성(LR+, LR-)</t>
    <phoneticPr fontId="3" type="noConversion"/>
  </si>
  <si>
    <t>심각한 감염으로 인한 열이 나는 소아에서 WBC는 심각한 감염을 rule-in하기에 유용하지 않음</t>
    <phoneticPr fontId="3" type="noConversion"/>
  </si>
  <si>
    <t>네덜란드</t>
  </si>
  <si>
    <t>본래 관절(native joint)의 세균성 관절염</t>
    <phoneticPr fontId="3" type="noConversion"/>
  </si>
  <si>
    <t>배양검사 등</t>
    <phoneticPr fontId="3" type="noConversion"/>
  </si>
  <si>
    <t>CRP, PCT 외</t>
    <phoneticPr fontId="3" type="noConversion"/>
  </si>
  <si>
    <t>혈액 ESR, CRP와 관절액 polymorphonucelar cell은 높은 민감도를 보여 스크리닝에 유용함. 높은 특이도를 보이는 혈액 PCT, 관절액 그람 염색은 세균성 관절염을 진단하는데 유용함(Sn, ESR&gt;CRP, Sp, ESR&lt;CRP)</t>
    <phoneticPr fontId="3" type="noConversion"/>
  </si>
  <si>
    <t>인공관절전치환술 후 환자
- 인공관절감염진단</t>
    <phoneticPr fontId="3" type="noConversion"/>
  </si>
  <si>
    <t>인공관절감염 진단에서 D-dimer는 CRP, ESR과 유사한 진단능을 보이고, 현재 진단기준에 더해질 수 있을만 함</t>
    <phoneticPr fontId="3" type="noConversion"/>
  </si>
  <si>
    <t>인공관절감염 의심환자
- 인공관절감염진단</t>
    <phoneticPr fontId="3" type="noConversion"/>
  </si>
  <si>
    <t>진단정확성(Sn, Sp, AUC)</t>
    <phoneticPr fontId="3" type="noConversion"/>
  </si>
  <si>
    <t>D-dimer의 진단능은 중간정도로 보이지만 혈장 피브리노겐은 혈청 CRP, ESR에 버금가는 인공관절감염 진단에 탁월한 바이오마커임을 확인함</t>
    <phoneticPr fontId="3" type="noConversion"/>
  </si>
  <si>
    <t>어깨 인공관절감염 
- 인공관절감염진단</t>
    <phoneticPr fontId="3" type="noConversion"/>
  </si>
  <si>
    <t>조직배양이 어깨 인공관절감염 진단에 가장 정확한 방법임을 시사하며, 단일 조직배양 보다 2개 조직배양을 사용하는 것이 더 정확함. 모든 혈액 검사는 낮은 진단능을 보임
(AUC, CRP&gt; ESR)</t>
    <phoneticPr fontId="3" type="noConversion"/>
  </si>
  <si>
    <t>어깨 인공관절감염  
- 인공관절감염진단</t>
    <phoneticPr fontId="3" type="noConversion"/>
  </si>
  <si>
    <t>2개이상 수술 중 조직검사 양성(절개생검)</t>
    <phoneticPr fontId="3" type="noConversion"/>
  </si>
  <si>
    <t>관절경 조직생검이 높은 민감도와 특이도로, 수술 중 배양 결과를 정확하게 예측해줌</t>
    <phoneticPr fontId="3" type="noConversion"/>
  </si>
  <si>
    <t>ESR+CRP</t>
    <phoneticPr fontId="3" type="noConversion"/>
  </si>
  <si>
    <t>상세 연구대상</t>
    <phoneticPr fontId="3" type="noConversion"/>
  </si>
  <si>
    <t>메타
여부</t>
    <phoneticPr fontId="3" type="noConversion"/>
  </si>
  <si>
    <t>총 선택 
문헌수</t>
    <phoneticPr fontId="3" type="noConversion"/>
  </si>
  <si>
    <t>ESR
문헌</t>
    <phoneticPr fontId="3" type="noConversion"/>
  </si>
  <si>
    <t>CRP
문헌</t>
    <phoneticPr fontId="3" type="noConversion"/>
  </si>
  <si>
    <t>참고표준</t>
    <phoneticPr fontId="3" type="noConversion"/>
  </si>
  <si>
    <t>cut-off</t>
    <phoneticPr fontId="3" type="noConversion"/>
  </si>
  <si>
    <t>문헌
수/n</t>
    <phoneticPr fontId="3" type="noConversion"/>
  </si>
  <si>
    <t>TP</t>
    <phoneticPr fontId="3" type="noConversion"/>
  </si>
  <si>
    <t>FP</t>
    <phoneticPr fontId="3" type="noConversion"/>
  </si>
  <si>
    <t>FN</t>
    <phoneticPr fontId="3" type="noConversion"/>
  </si>
  <si>
    <t>TN</t>
    <phoneticPr fontId="3" type="noConversion"/>
  </si>
  <si>
    <t>Sn</t>
    <phoneticPr fontId="3" type="noConversion"/>
  </si>
  <si>
    <t>Sp</t>
    <phoneticPr fontId="3" type="noConversion"/>
  </si>
  <si>
    <t>PPV</t>
    <phoneticPr fontId="3" type="noConversion"/>
  </si>
  <si>
    <t>NPV</t>
    <phoneticPr fontId="3" type="noConversion"/>
  </si>
  <si>
    <t>LR+</t>
    <phoneticPr fontId="3" type="noConversion"/>
  </si>
  <si>
    <t>LR-</t>
    <phoneticPr fontId="3" type="noConversion"/>
  </si>
  <si>
    <t>AUC</t>
    <phoneticPr fontId="3" type="noConversion"/>
  </si>
  <si>
    <t>DOR</t>
    <phoneticPr fontId="3" type="noConversion"/>
  </si>
  <si>
    <t>문헌
수</t>
    <phoneticPr fontId="3" type="noConversion"/>
  </si>
  <si>
    <t>20-25</t>
    <phoneticPr fontId="3" type="noConversion"/>
  </si>
  <si>
    <t>40-49</t>
    <phoneticPr fontId="3" type="noConversion"/>
  </si>
  <si>
    <t>total</t>
    <phoneticPr fontId="3" type="noConversion"/>
  </si>
  <si>
    <t>117-1-1</t>
    <phoneticPr fontId="3" type="noConversion"/>
  </si>
  <si>
    <t>Hanssen(1995)</t>
    <phoneticPr fontId="3" type="noConversion"/>
  </si>
  <si>
    <t>Predicting acute maxillary sinusitis in a general practice population</t>
    <phoneticPr fontId="3" type="noConversion"/>
  </si>
  <si>
    <t>덴마크</t>
    <phoneticPr fontId="3" type="noConversion"/>
  </si>
  <si>
    <t>비부비동염</t>
    <phoneticPr fontId="3" type="noConversion"/>
  </si>
  <si>
    <t>급성 상악 부비동염 의심환자</t>
    <phoneticPr fontId="3" type="noConversion"/>
  </si>
  <si>
    <t>AP</t>
    <phoneticPr fontId="3" type="noConversion"/>
  </si>
  <si>
    <t>(51)</t>
    <phoneticPr fontId="3" type="noConversion"/>
  </si>
  <si>
    <t>10mg/L</t>
    <phoneticPr fontId="3" type="noConversion"/>
  </si>
  <si>
    <t>(173)</t>
    <phoneticPr fontId="3" type="noConversion"/>
  </si>
  <si>
    <t>(ESR&gt;10 and ESR&gt;20) or CRP&gt;10</t>
    <phoneticPr fontId="3" type="noConversion"/>
  </si>
  <si>
    <t>6(3.1,11.8)</t>
    <phoneticPr fontId="3" type="noConversion"/>
  </si>
  <si>
    <t>117-1-2</t>
    <phoneticPr fontId="3" type="noConversion"/>
  </si>
  <si>
    <t>(117)</t>
    <phoneticPr fontId="3" type="noConversion"/>
  </si>
  <si>
    <t>20-25mg/L</t>
    <phoneticPr fontId="3" type="noConversion"/>
  </si>
  <si>
    <t>117-1-3</t>
    <phoneticPr fontId="3" type="noConversion"/>
  </si>
  <si>
    <t>(168)</t>
    <phoneticPr fontId="3" type="noConversion"/>
  </si>
  <si>
    <t>40-49mg/L</t>
    <phoneticPr fontId="3" type="noConversion"/>
  </si>
  <si>
    <t>117-2-1</t>
    <phoneticPr fontId="3" type="noConversion"/>
  </si>
  <si>
    <t>Savolainen(1997)</t>
    <phoneticPr fontId="3" type="noConversion"/>
  </si>
  <si>
    <t>Do Simple Laboratory Tests Help in Etiologic Diagnosis in Acute Maxillary Sinusitis?</t>
    <phoneticPr fontId="3" type="noConversion"/>
  </si>
  <si>
    <t>핀란드</t>
    <phoneticPr fontId="3" type="noConversion"/>
  </si>
  <si>
    <t>급성 상악동염 의심환자</t>
    <phoneticPr fontId="3" type="noConversion"/>
  </si>
  <si>
    <t>BC</t>
    <phoneticPr fontId="3" type="noConversion"/>
  </si>
  <si>
    <t>(176)</t>
    <phoneticPr fontId="3" type="noConversion"/>
  </si>
  <si>
    <t>117-2-2</t>
    <phoneticPr fontId="3" type="noConversion"/>
  </si>
  <si>
    <t>117-4-1</t>
    <phoneticPr fontId="3" type="noConversion"/>
  </si>
  <si>
    <t>Lindbaek(1996)</t>
    <phoneticPr fontId="3" type="noConversion"/>
  </si>
  <si>
    <t>Use of symptoms, signs, and blood tests to diagnose acute sinus infections in primary care: comparison with computed tomography</t>
    <phoneticPr fontId="3" type="noConversion"/>
  </si>
  <si>
    <t>원문x</t>
    <phoneticPr fontId="3" type="noConversion"/>
  </si>
  <si>
    <t>CT</t>
    <phoneticPr fontId="3" type="noConversion"/>
  </si>
  <si>
    <t>(199)</t>
    <phoneticPr fontId="3" type="noConversion"/>
  </si>
  <si>
    <t>117-4-2</t>
    <phoneticPr fontId="3" type="noConversion"/>
  </si>
  <si>
    <t>8(1910)</t>
    <phoneticPr fontId="3" type="noConversion"/>
  </si>
  <si>
    <t>20mg/L</t>
    <phoneticPr fontId="3" type="noConversion"/>
  </si>
  <si>
    <t>396-1</t>
    <phoneticPr fontId="3" type="noConversion"/>
  </si>
  <si>
    <t>Ansari Gilani(2010)</t>
    <phoneticPr fontId="3" type="noConversion"/>
  </si>
  <si>
    <t>Predictors of abnormal renal cortical scintigraphy in children with first urinary tract infection: the importance of time factor</t>
    <phoneticPr fontId="3" type="noConversion"/>
  </si>
  <si>
    <t>이란</t>
    <phoneticPr fontId="3" type="noConversion"/>
  </si>
  <si>
    <t>신우신염</t>
    <phoneticPr fontId="3" type="noConversion"/>
  </si>
  <si>
    <t>처음 요로감염에 걸린 어린이</t>
    <phoneticPr fontId="3" type="noConversion"/>
  </si>
  <si>
    <t>DMSA, VUR(vesicoureteral reflux)</t>
    <phoneticPr fontId="3" type="noConversion"/>
  </si>
  <si>
    <t>396-4</t>
  </si>
  <si>
    <t>Biggi(2001)</t>
    <phoneticPr fontId="3" type="noConversion"/>
  </si>
  <si>
    <t>Acute renal cortical scintigraphy in children with a first urinary tract infection</t>
    <phoneticPr fontId="3" type="noConversion"/>
  </si>
  <si>
    <t>급성 소아 요로감염</t>
    <phoneticPr fontId="3" type="noConversion"/>
  </si>
  <si>
    <t>DMSA</t>
    <phoneticPr fontId="3" type="noConversion"/>
  </si>
  <si>
    <t>400mg/L</t>
    <phoneticPr fontId="3" type="noConversion"/>
  </si>
  <si>
    <t>200mg/L</t>
    <phoneticPr fontId="3" type="noConversion"/>
  </si>
  <si>
    <t>396-10</t>
  </si>
  <si>
    <t>Fretzayas(2000)</t>
    <phoneticPr fontId="3" type="noConversion"/>
  </si>
  <si>
    <t>Polymorphonuclear Elastase as a Diagnostic Marker of Acute Pyelonephritis in Children</t>
    <phoneticPr fontId="3" type="noConversion"/>
  </si>
  <si>
    <t>그리스</t>
    <phoneticPr fontId="3" type="noConversion"/>
  </si>
  <si>
    <t>396-11</t>
  </si>
  <si>
    <t>Garin(2007)</t>
    <phoneticPr fontId="3" type="noConversion"/>
  </si>
  <si>
    <t xml:space="preserve">Diagnostic significance of clinical and laboratory findings
to localize site of urinary infection
</t>
    <phoneticPr fontId="3" type="noConversion"/>
  </si>
  <si>
    <t>급성 열성 요로감염 (급성 신우신염/ 급성 방광염)</t>
    <phoneticPr fontId="3" type="noConversion"/>
  </si>
  <si>
    <t>DMSA, Cystitis was identified by the absence of photopenic renal parenchyma defects in patient with a documented UTI.</t>
    <phoneticPr fontId="3" type="noConversion"/>
  </si>
  <si>
    <t>0.5mg/L</t>
    <phoneticPr fontId="3" type="noConversion"/>
  </si>
  <si>
    <t>396-12</t>
  </si>
  <si>
    <t>Hoberman(1999)</t>
    <phoneticPr fontId="3" type="noConversion"/>
  </si>
  <si>
    <t>Oral Versus Initial Intravenous Therapy for Urinary Tract Infections in Young Febrile Children</t>
    <phoneticPr fontId="3" type="noConversion"/>
  </si>
  <si>
    <t>열성 요로감염 소아(1-24개월)</t>
    <phoneticPr fontId="3" type="noConversion"/>
  </si>
  <si>
    <t>396-15-1</t>
    <phoneticPr fontId="3" type="noConversion"/>
  </si>
  <si>
    <t>Kotoula(2009a)</t>
    <phoneticPr fontId="3" type="noConversion"/>
  </si>
  <si>
    <t>Comparative Efficacies of Procalcitonin and Conventional Inflammatory Markers for Prediction of Renal Parenchymal Inflammation in Pediatric First Urinary Tract Infection</t>
    <phoneticPr fontId="3" type="noConversion"/>
  </si>
  <si>
    <t>소아 요로감염</t>
    <phoneticPr fontId="3" type="noConversion"/>
  </si>
  <si>
    <t>396-15-2</t>
    <phoneticPr fontId="3" type="noConversion"/>
  </si>
  <si>
    <t>18.5mg/L</t>
    <phoneticPr fontId="3" type="noConversion"/>
  </si>
  <si>
    <t>396-15-3</t>
    <phoneticPr fontId="3" type="noConversion"/>
  </si>
  <si>
    <t>35mg/L</t>
    <phoneticPr fontId="3" type="noConversion"/>
  </si>
  <si>
    <t>396-15-4</t>
    <phoneticPr fontId="3" type="noConversion"/>
  </si>
  <si>
    <t>66mg/L</t>
    <phoneticPr fontId="3" type="noConversion"/>
  </si>
  <si>
    <t>396-19-1</t>
    <phoneticPr fontId="3" type="noConversion"/>
  </si>
  <si>
    <t>Mahyar(2014)</t>
    <phoneticPr fontId="3" type="noConversion"/>
  </si>
  <si>
    <t>Are Serum Procalcitonin and Interleukin-1 Beta Suitable Markers for Diagnosis of Acute Pyelonephritis in Children?</t>
    <phoneticPr fontId="3" type="noConversion"/>
  </si>
  <si>
    <t>60mg/L</t>
    <phoneticPr fontId="3" type="noConversion"/>
  </si>
  <si>
    <t>396-19-2</t>
    <phoneticPr fontId="3" type="noConversion"/>
  </si>
  <si>
    <t>100mg/L</t>
    <phoneticPr fontId="3" type="noConversion"/>
  </si>
  <si>
    <t>396-19-3</t>
    <phoneticPr fontId="3" type="noConversion"/>
  </si>
  <si>
    <t>396-19-4</t>
    <phoneticPr fontId="3" type="noConversion"/>
  </si>
  <si>
    <t>396-21</t>
  </si>
  <si>
    <t>Melis(1992)</t>
    <phoneticPr fontId="3" type="noConversion"/>
  </si>
  <si>
    <t>Involvement of the renal parenchyma in acute urinary tract infection:
the contribution of 99mTc dimercaptosuccinic acid scan</t>
    <phoneticPr fontId="3" type="noConversion"/>
  </si>
  <si>
    <t>벨기에</t>
    <phoneticPr fontId="3" type="noConversion"/>
  </si>
  <si>
    <t xml:space="preserve">급성 소아 요로감염 </t>
    <phoneticPr fontId="3" type="noConversion"/>
  </si>
  <si>
    <t>396-22-1</t>
    <phoneticPr fontId="3" type="noConversion"/>
  </si>
  <si>
    <t>Mohkam(2010)</t>
    <phoneticPr fontId="3" type="noConversion"/>
  </si>
  <si>
    <t>Technetium Tc 99m Dimercaptosuccinic Acid Renal Scintigraphy in Children With Acute Pyelonephritis</t>
    <phoneticPr fontId="3" type="noConversion"/>
  </si>
  <si>
    <t>20mg/dL</t>
    <phoneticPr fontId="3" type="noConversion"/>
  </si>
  <si>
    <t>396-22-2</t>
    <phoneticPr fontId="3" type="noConversion"/>
  </si>
  <si>
    <t>396-23</t>
  </si>
  <si>
    <t>Montini(2007)</t>
    <phoneticPr fontId="3" type="noConversion"/>
  </si>
  <si>
    <t>Antibiotic treatment for pyelonephritis in children: multicentre randomised controlled non-inferiority trial</t>
    <phoneticPr fontId="3" type="noConversion"/>
  </si>
  <si>
    <t>소아 신우신염</t>
    <phoneticPr fontId="3" type="noConversion"/>
  </si>
  <si>
    <t>396-25</t>
  </si>
  <si>
    <t>Printza(2012)</t>
    <phoneticPr fontId="3" type="noConversion"/>
  </si>
  <si>
    <t>Acute phase 99mTc-dimercaptosuccinic acid scan in infants with first episode of febrile urinary tract infection</t>
    <phoneticPr fontId="3" type="noConversion"/>
  </si>
  <si>
    <t>급성 신생아 열성 요로감염</t>
    <phoneticPr fontId="3" type="noConversion"/>
  </si>
  <si>
    <t>40mg/L</t>
    <phoneticPr fontId="3" type="noConversion"/>
  </si>
  <si>
    <t>396-31-1</t>
    <phoneticPr fontId="3" type="noConversion"/>
  </si>
  <si>
    <t>Tekin(2015)</t>
    <phoneticPr fontId="3" type="noConversion"/>
  </si>
  <si>
    <t>Is the mean platelet volume a predictive marker for the diagnosis of acute pyelonephritis in children?</t>
    <phoneticPr fontId="3" type="noConversion"/>
  </si>
  <si>
    <t>튀르키에</t>
    <phoneticPr fontId="3" type="noConversion"/>
  </si>
  <si>
    <t>396-31-2</t>
    <phoneticPr fontId="3" type="noConversion"/>
  </si>
  <si>
    <t>396-31-3</t>
    <phoneticPr fontId="3" type="noConversion"/>
  </si>
  <si>
    <t>396-36</t>
  </si>
  <si>
    <t>Zaki(1996)</t>
    <phoneticPr fontId="3" type="noConversion"/>
  </si>
  <si>
    <t>Febrile urinary tract infection in children: Role of 99MTc-dimercaptosuccinic acid (DMSA) scan and other imaging techniques</t>
    <phoneticPr fontId="3" type="noConversion"/>
  </si>
  <si>
    <t>쿠웨이트</t>
    <phoneticPr fontId="3" type="noConversion"/>
  </si>
  <si>
    <t>8mg/L</t>
    <phoneticPr fontId="3" type="noConversion"/>
  </si>
  <si>
    <t>0.70~0.87</t>
    <phoneticPr fontId="3" type="noConversion"/>
  </si>
  <si>
    <t>0.48~0.78</t>
    <phoneticPr fontId="3" type="noConversion"/>
  </si>
  <si>
    <t>8.7~20</t>
    <phoneticPr fontId="3" type="noConversion"/>
  </si>
  <si>
    <t>0.59~.0.94</t>
    <phoneticPr fontId="3" type="noConversion"/>
  </si>
  <si>
    <t>0.39~0.90</t>
    <phoneticPr fontId="3" type="noConversion"/>
  </si>
  <si>
    <t>211-1</t>
    <phoneticPr fontId="3" type="noConversion"/>
  </si>
  <si>
    <t>Baracco(2014)</t>
    <phoneticPr fontId="3" type="noConversion"/>
  </si>
  <si>
    <t>Diagnosis and management of urinary tract infection and vesicoureteral reflux in the neonate</t>
    <phoneticPr fontId="3" type="noConversion"/>
  </si>
  <si>
    <t>신생아 요로감염(UTI) 및 방광요관역류 진단</t>
    <phoneticPr fontId="3" type="noConversion"/>
  </si>
  <si>
    <t>211-4</t>
  </si>
  <si>
    <t>Shaikh(2015)</t>
    <phoneticPr fontId="3" type="noConversion"/>
  </si>
  <si>
    <t>C-reactive protein, and erythrocyte sedimentation rate for the diagnosis of acute pyelonephritis in children.</t>
    <phoneticPr fontId="3" type="noConversion"/>
  </si>
  <si>
    <t>20mg/mL</t>
    <phoneticPr fontId="3" type="noConversion"/>
  </si>
  <si>
    <t>급성감염(정형외과질환)</t>
    <phoneticPr fontId="3" type="noConversion"/>
  </si>
  <si>
    <t>NR</t>
    <phoneticPr fontId="3" type="noConversion"/>
  </si>
  <si>
    <t>급성감염(기타)</t>
    <phoneticPr fontId="3" type="noConversion"/>
  </si>
  <si>
    <t>248-2-1</t>
    <phoneticPr fontId="3" type="noConversion"/>
  </si>
  <si>
    <t>Ayazi(2013)</t>
    <phoneticPr fontId="3" type="noConversion"/>
  </si>
  <si>
    <t>Diagnostic accuracy of the quantitative C-reactive protein, erythrocyte sedimentation rate and white blood cell count in urinary tract infections among infants and children</t>
    <phoneticPr fontId="3" type="noConversion"/>
  </si>
  <si>
    <t>급성 신우신염</t>
    <phoneticPr fontId="3" type="noConversion"/>
  </si>
  <si>
    <t>248-2-2</t>
    <phoneticPr fontId="3" type="noConversion"/>
  </si>
  <si>
    <t>하부 요로감염</t>
    <phoneticPr fontId="3" type="noConversion"/>
  </si>
  <si>
    <t>248-3-1</t>
    <phoneticPr fontId="3" type="noConversion"/>
  </si>
  <si>
    <t>Bosch(2018)</t>
    <phoneticPr fontId="3" type="noConversion"/>
  </si>
  <si>
    <t>Limited predictive value of serum inflammatory markers for diagnosing fracture-related infections: results of a large retrospective multicenter cohort study</t>
    <phoneticPr fontId="3" type="noConversion"/>
  </si>
  <si>
    <t>골절감염</t>
    <phoneticPr fontId="3" type="noConversion"/>
  </si>
  <si>
    <t>골절 관련 감염</t>
    <phoneticPr fontId="3" type="noConversion"/>
  </si>
  <si>
    <t>2개의 분리된 심부조직으로 얻은 의학 미생물학(medical microbiology, MMB) 검사결과</t>
    <phoneticPr fontId="3" type="noConversion"/>
  </si>
  <si>
    <t>0..50</t>
    <phoneticPr fontId="3" type="noConversion"/>
  </si>
  <si>
    <t>10.5mg/L</t>
    <phoneticPr fontId="3" type="noConversion"/>
  </si>
  <si>
    <t>248-3-2</t>
    <phoneticPr fontId="3" type="noConversion"/>
  </si>
  <si>
    <t>5mg/L</t>
    <phoneticPr fontId="3" type="noConversion"/>
  </si>
  <si>
    <t>248-4</t>
  </si>
  <si>
    <t>Caird(2006)</t>
    <phoneticPr fontId="3" type="noConversion"/>
  </si>
  <si>
    <t>Factors distinguishing septic arthritis from transient synovitis of the hip in children:
a prospective study</t>
    <phoneticPr fontId="3" type="noConversion"/>
  </si>
  <si>
    <t>패혈성관절염</t>
    <phoneticPr fontId="3" type="noConversion"/>
  </si>
  <si>
    <t>고관절의 일시적 활막염으로 인한 패혈성 관절염</t>
    <phoneticPr fontId="3" type="noConversion"/>
  </si>
  <si>
    <t>248-5</t>
  </si>
  <si>
    <t>Della Valle(2007)</t>
    <phoneticPr fontId="3" type="noConversion"/>
  </si>
  <si>
    <t>Preoperative testing for sepsis before revision total knee arthroplasty</t>
    <phoneticPr fontId="3" type="noConversion"/>
  </si>
  <si>
    <t>248-6</t>
  </si>
  <si>
    <t>Ernst(2010)</t>
    <phoneticPr fontId="3" type="noConversion"/>
  </si>
  <si>
    <t>Usefulness of CRP and ESR in predicting septic joints</t>
    <phoneticPr fontId="3" type="noConversion"/>
  </si>
  <si>
    <t>멕시코</t>
    <phoneticPr fontId="3" type="noConversion"/>
  </si>
  <si>
    <t>0.8mg/L</t>
    <phoneticPr fontId="3" type="noConversion"/>
  </si>
  <si>
    <t>248-9-1</t>
    <phoneticPr fontId="3" type="noConversion"/>
  </si>
  <si>
    <t>205-1</t>
    <phoneticPr fontId="3" type="noConversion"/>
  </si>
  <si>
    <t>Ghanem(2009)</t>
    <phoneticPr fontId="3" type="noConversion"/>
  </si>
  <si>
    <t>The use of receiver operating characteristics analysis in determining erythrocyte sedimentation rate and C-reactive protein levels in diagnosing periprosthetic infection prior to revision total hip arthroplasty</t>
    <phoneticPr fontId="3" type="noConversion"/>
  </si>
  <si>
    <t>고관절 전치환술 인공관절감염</t>
  </si>
  <si>
    <t>ESR and CRP</t>
    <phoneticPr fontId="3" type="noConversion"/>
  </si>
  <si>
    <t>248-9-2</t>
  </si>
  <si>
    <t>ESR or CRP</t>
    <phoneticPr fontId="3" type="noConversion"/>
  </si>
  <si>
    <t>248-9-3</t>
  </si>
  <si>
    <t>20.5mg/L</t>
    <phoneticPr fontId="3" type="noConversion"/>
  </si>
  <si>
    <t>248-9-4</t>
  </si>
  <si>
    <t>205-3</t>
  </si>
  <si>
    <t>248-10-1</t>
    <phoneticPr fontId="3" type="noConversion"/>
  </si>
  <si>
    <t>Greidanus(2007)</t>
    <phoneticPr fontId="3" type="noConversion"/>
  </si>
  <si>
    <t>Use of erythrocyte sedimentation rate and C-reactive protein level to diagnose infection before revision total knee arthroplasty: a prospective evaluation</t>
    <phoneticPr fontId="3" type="noConversion"/>
  </si>
  <si>
    <t>ESR(22.5) and CRP(13.5)</t>
    <phoneticPr fontId="3" type="noConversion"/>
  </si>
  <si>
    <t>248-10-2</t>
    <phoneticPr fontId="3" type="noConversion"/>
  </si>
  <si>
    <t>ESR(22.5) or CRP(13.5)</t>
    <phoneticPr fontId="3" type="noConversion"/>
  </si>
  <si>
    <t>248-10-3</t>
    <phoneticPr fontId="3" type="noConversion"/>
  </si>
  <si>
    <t>ESR(30) or CRP(10)</t>
    <phoneticPr fontId="3" type="noConversion"/>
  </si>
  <si>
    <t>248-10-4</t>
    <phoneticPr fontId="3" type="noConversion"/>
  </si>
  <si>
    <t>ESR(30) and CRP(10)</t>
    <phoneticPr fontId="3" type="noConversion"/>
  </si>
  <si>
    <t>248-11</t>
  </si>
  <si>
    <t>Hopstaken(2003)</t>
    <phoneticPr fontId="3" type="noConversion"/>
  </si>
  <si>
    <t>Contributions of symptoms, signs, erythrocyte sedimentation rate, and C-reactive protein to a diagnosis of pneumonia in acute lower respiratory tract infection</t>
    <phoneticPr fontId="3" type="noConversion"/>
  </si>
  <si>
    <t>폐렴</t>
    <phoneticPr fontId="3" type="noConversion"/>
  </si>
  <si>
    <t>248-14</t>
  </si>
  <si>
    <t>Korppi(1997)</t>
    <phoneticPr fontId="3" type="noConversion"/>
  </si>
  <si>
    <t>White blood cells, C-reactive protein and erythrocyte sedimentation rate in pneumococcal pneumonia in children</t>
    <phoneticPr fontId="3" type="noConversion"/>
  </si>
  <si>
    <t>248-15</t>
  </si>
  <si>
    <t>Levine(2003)</t>
    <phoneticPr fontId="3" type="noConversion"/>
  </si>
  <si>
    <t>Assessment of the test characteristics of C-reactive protein for septic arthritis in children</t>
    <phoneticPr fontId="3" type="noConversion"/>
  </si>
  <si>
    <t>248-21-1</t>
    <phoneticPr fontId="3" type="noConversion"/>
  </si>
  <si>
    <t>Piper(2010)</t>
    <phoneticPr fontId="3" type="noConversion"/>
  </si>
  <si>
    <t>C-reactive protein, erythrocyte sedimentation rate and orthopedic implant infection</t>
    <phoneticPr fontId="3" type="noConversion"/>
  </si>
  <si>
    <t>248-21-2</t>
    <phoneticPr fontId="3" type="noConversion"/>
  </si>
  <si>
    <t>248-21-3</t>
    <phoneticPr fontId="3" type="noConversion"/>
  </si>
  <si>
    <t>248-21-4</t>
    <phoneticPr fontId="3" type="noConversion"/>
  </si>
  <si>
    <t>248-21-5</t>
    <phoneticPr fontId="3" type="noConversion"/>
  </si>
  <si>
    <t>ESR or CRP(pooled)</t>
    <phoneticPr fontId="3" type="noConversion"/>
  </si>
  <si>
    <t>7mg/L</t>
    <phoneticPr fontId="3" type="noConversion"/>
  </si>
  <si>
    <t>248-27</t>
  </si>
  <si>
    <t>Talebi-Taher(2013)</t>
    <phoneticPr fontId="3" type="noConversion"/>
  </si>
  <si>
    <t>Septic versus inflammatory arthritis: discriminating the ability of serum inflammatory markers</t>
    <phoneticPr fontId="3" type="noConversion"/>
  </si>
  <si>
    <t>18mg/L</t>
    <phoneticPr fontId="3" type="noConversion"/>
  </si>
  <si>
    <t>248-28</t>
  </si>
  <si>
    <t>Wang(2014)</t>
    <phoneticPr fontId="3" type="noConversion"/>
  </si>
  <si>
    <t>C-reactive protein and erythrocyte sedimentation rate changes after arthroscopic anterior cruciate ligament reconstruction: guideline to diagnose and monitor postoperative infection</t>
    <phoneticPr fontId="3" type="noConversion"/>
  </si>
  <si>
    <t>9.8~50</t>
    <phoneticPr fontId="3" type="noConversion"/>
  </si>
  <si>
    <t>2.4~3.79</t>
    <phoneticPr fontId="3" type="noConversion"/>
  </si>
  <si>
    <t>0.25~0.61</t>
    <phoneticPr fontId="3" type="noConversion"/>
  </si>
  <si>
    <t>449-1</t>
    <phoneticPr fontId="3" type="noConversion"/>
  </si>
  <si>
    <t>Berger(1996)</t>
    <phoneticPr fontId="3" type="noConversion"/>
  </si>
  <si>
    <t>A predictive model to estimate the risk of serious bacterial infections in febrile infants</t>
    <phoneticPr fontId="3" type="noConversion"/>
  </si>
  <si>
    <t>발열소아</t>
    <phoneticPr fontId="3" type="noConversion"/>
  </si>
  <si>
    <t>심각한 세균성 감염있는 발열 있는 신생아</t>
    <phoneticPr fontId="3" type="noConversion"/>
  </si>
  <si>
    <t>6~91</t>
    <phoneticPr fontId="3" type="noConversion"/>
  </si>
  <si>
    <t>0.29~0.90</t>
    <phoneticPr fontId="3" type="noConversion"/>
  </si>
  <si>
    <t>0.18~0.97</t>
    <phoneticPr fontId="3" type="noConversion"/>
  </si>
  <si>
    <t>1.1~23.3</t>
    <phoneticPr fontId="3" type="noConversion"/>
  </si>
  <si>
    <t>0.19~0.90</t>
    <phoneticPr fontId="3" type="noConversion"/>
  </si>
  <si>
    <t>443-1</t>
    <phoneticPr fontId="3" type="noConversion"/>
  </si>
  <si>
    <t>Thompson(2012)</t>
    <phoneticPr fontId="3" type="noConversion"/>
  </si>
  <si>
    <t>Systematic review and validation of prediction rules for identifying children with serious infections in emergency departments and urgent-access primary care.</t>
  </si>
  <si>
    <t>응급실 방문 소아 심각한 감염</t>
    <phoneticPr fontId="3" type="noConversion"/>
  </si>
  <si>
    <t>소아 폐렴(세균/비세균 감별)</t>
    <phoneticPr fontId="3" type="noConversion"/>
  </si>
  <si>
    <t>15~120</t>
    <phoneticPr fontId="3" type="noConversion"/>
  </si>
  <si>
    <t>8~200.15</t>
    <phoneticPr fontId="3" type="noConversion"/>
  </si>
  <si>
    <t>173-2</t>
  </si>
  <si>
    <t>Korppi(1993)</t>
    <phoneticPr fontId="3" type="noConversion"/>
  </si>
  <si>
    <t>Aetiology of community-acquired pneumonia in children treated in hospital</t>
    <phoneticPr fontId="3" type="noConversion"/>
  </si>
  <si>
    <t>소아 페렴(지역사회 후천성)</t>
    <phoneticPr fontId="3" type="noConversion"/>
  </si>
  <si>
    <t>(99)</t>
    <phoneticPr fontId="3" type="noConversion"/>
  </si>
  <si>
    <t>173-3-1</t>
    <phoneticPr fontId="3" type="noConversion"/>
  </si>
  <si>
    <t>Nohynek(1995)</t>
    <phoneticPr fontId="3" type="noConversion"/>
  </si>
  <si>
    <t>Erythrocyte sedimentation rate, white blood cell count and serum C-reactive protein in assessing etilogic diagnosis of acute lower respiratory infections in children</t>
    <phoneticPr fontId="3" type="noConversion"/>
  </si>
  <si>
    <t>소아 급성 하기도 감염(세균/비세균 감별)</t>
    <phoneticPr fontId="3" type="noConversion"/>
  </si>
  <si>
    <t>(84)</t>
    <phoneticPr fontId="3" type="noConversion"/>
  </si>
  <si>
    <t>173-3-2</t>
    <phoneticPr fontId="3" type="noConversion"/>
  </si>
  <si>
    <t>173-3-3</t>
    <phoneticPr fontId="3" type="noConversion"/>
  </si>
  <si>
    <t>80mg/L</t>
    <phoneticPr fontId="3" type="noConversion"/>
  </si>
  <si>
    <t>173-3-4</t>
    <phoneticPr fontId="3" type="noConversion"/>
  </si>
  <si>
    <t>120mg/L</t>
    <phoneticPr fontId="3" type="noConversion"/>
  </si>
  <si>
    <t>173-4-1</t>
    <phoneticPr fontId="3" type="noConversion"/>
  </si>
  <si>
    <t>Virkki(2002)</t>
    <phoneticPr fontId="3" type="noConversion"/>
  </si>
  <si>
    <t>Differentiation of bacterial and viral pneumonia in children</t>
  </si>
  <si>
    <t>(215)</t>
    <phoneticPr fontId="3" type="noConversion"/>
  </si>
  <si>
    <t>173-4-2</t>
    <phoneticPr fontId="3" type="noConversion"/>
  </si>
  <si>
    <t>173-4-3</t>
    <phoneticPr fontId="3" type="noConversion"/>
  </si>
  <si>
    <t>173-4-4</t>
    <phoneticPr fontId="3" type="noConversion"/>
  </si>
  <si>
    <t>373(1)</t>
    <phoneticPr fontId="3" type="noConversion"/>
  </si>
  <si>
    <t>Rees(2023)</t>
  </si>
  <si>
    <t>Systematic review and meta-analysis of the diagnostic value of four biomarkers in detecting neonatal sepsis in low- and middle-income countries</t>
  </si>
  <si>
    <t>미국</t>
  </si>
  <si>
    <t>혈액배양+임상패혈증</t>
    <phoneticPr fontId="3" type="noConversion"/>
  </si>
  <si>
    <t>3(599)</t>
    <phoneticPr fontId="3" type="noConversion"/>
  </si>
  <si>
    <t>373(2)</t>
    <phoneticPr fontId="3" type="noConversion"/>
  </si>
  <si>
    <t>373(3)</t>
    <phoneticPr fontId="3" type="noConversion"/>
  </si>
  <si>
    <t>373(4)</t>
    <phoneticPr fontId="3" type="noConversion"/>
  </si>
  <si>
    <t>표준혈액배양 혹은 임상 패혈증 진단기준</t>
  </si>
  <si>
    <t>373(5)</t>
    <phoneticPr fontId="3" type="noConversion"/>
  </si>
  <si>
    <t>373(6)</t>
    <phoneticPr fontId="3" type="noConversion"/>
  </si>
  <si>
    <t>373(7)</t>
    <phoneticPr fontId="3" type="noConversion"/>
  </si>
  <si>
    <t>373(8)</t>
    <phoneticPr fontId="3" type="noConversion"/>
  </si>
  <si>
    <t>373(9)</t>
    <phoneticPr fontId="3" type="noConversion"/>
  </si>
  <si>
    <t>373(10)</t>
    <phoneticPr fontId="3" type="noConversion"/>
  </si>
  <si>
    <t>373(11)</t>
    <phoneticPr fontId="3" type="noConversion"/>
  </si>
  <si>
    <t>373(12)</t>
    <phoneticPr fontId="3" type="noConversion"/>
  </si>
  <si>
    <t>임상패혈증</t>
    <phoneticPr fontId="3" type="noConversion"/>
  </si>
  <si>
    <t>패혈증</t>
    <phoneticPr fontId="3" type="noConversion"/>
  </si>
  <si>
    <t>373-3</t>
  </si>
  <si>
    <t>Broner(1990)</t>
    <phoneticPr fontId="3" type="noConversion"/>
  </si>
  <si>
    <t>Febrile Infants Less than Eight Weeks Old</t>
    <phoneticPr fontId="3" type="noConversion"/>
  </si>
  <si>
    <t>균혈증 예측</t>
    <phoneticPr fontId="3" type="noConversion"/>
  </si>
  <si>
    <t>373-4</t>
  </si>
  <si>
    <t>Hassan(2016)</t>
    <phoneticPr fontId="3" type="noConversion"/>
  </si>
  <si>
    <t>Correlation of Blood Culture Results with the Sepsis Score and Sepsis Screen in the Diagnosis of Early-onset Neonatal Septicemia</t>
    <phoneticPr fontId="3" type="noConversion"/>
  </si>
  <si>
    <t>인도</t>
    <phoneticPr fontId="3" type="noConversion"/>
  </si>
  <si>
    <t>신생아 패혈증 조기 진단(m-ESR)</t>
    <phoneticPr fontId="3" type="noConversion"/>
  </si>
  <si>
    <t>&gt;15</t>
    <phoneticPr fontId="3" type="noConversion"/>
  </si>
  <si>
    <t>신생아 패혈증 진단(m-ESR)</t>
    <phoneticPr fontId="3" type="noConversion"/>
  </si>
  <si>
    <t>373-7</t>
  </si>
  <si>
    <t>Mondal(2012)</t>
    <phoneticPr fontId="3" type="noConversion"/>
  </si>
  <si>
    <t>Neonatal sepsis: Role of a battery of
immunohematological tests in early diagnosis</t>
    <phoneticPr fontId="3" type="noConversion"/>
  </si>
  <si>
    <t>78(38/40)</t>
    <phoneticPr fontId="3" type="noConversion"/>
  </si>
  <si>
    <t>6mg/L</t>
    <phoneticPr fontId="3" type="noConversion"/>
  </si>
  <si>
    <t>373-9</t>
  </si>
  <si>
    <t>Sharma(1993)</t>
    <phoneticPr fontId="3" type="noConversion"/>
  </si>
  <si>
    <t>Evaluation of sepsis screen for diagnosis of neonatal septicemia</t>
    <phoneticPr fontId="3" type="noConversion"/>
  </si>
  <si>
    <t>신생아 균혈증, 패혈증 진단(m-ESR)</t>
    <phoneticPr fontId="3" type="noConversion"/>
  </si>
  <si>
    <t>50(10/16)</t>
    <phoneticPr fontId="3" type="noConversion"/>
  </si>
  <si>
    <t>373-10</t>
  </si>
  <si>
    <t>Sonawane(2014)</t>
    <phoneticPr fontId="3" type="noConversion"/>
  </si>
  <si>
    <t>Comparative Study of Diagnostic Markers in Neonatal Sepsis</t>
    <phoneticPr fontId="3" type="noConversion"/>
  </si>
  <si>
    <t>신생아 패혈증(m-ESR)</t>
    <phoneticPr fontId="3" type="noConversion"/>
  </si>
  <si>
    <t>373-11</t>
  </si>
  <si>
    <t>Squire(1982)</t>
    <phoneticPr fontId="3" type="noConversion"/>
  </si>
  <si>
    <t>신생아 패혈증(NICU)</t>
    <phoneticPr fontId="3" type="noConversion"/>
  </si>
  <si>
    <t>3.2mg/L</t>
    <phoneticPr fontId="3" type="noConversion"/>
  </si>
  <si>
    <t>373-12</t>
  </si>
  <si>
    <t>Sucilathangam(2012)</t>
    <phoneticPr fontId="3" type="noConversion"/>
  </si>
  <si>
    <t>78-1</t>
    <phoneticPr fontId="3" type="noConversion"/>
  </si>
  <si>
    <t>Huang(2019)</t>
    <phoneticPr fontId="3" type="noConversion"/>
  </si>
  <si>
    <t xml:space="preserve">The serum level of D-Dimer is not suitable for distinguishing between prosthetic joint infection and aseptic loosening </t>
    <phoneticPr fontId="3" type="noConversion"/>
  </si>
  <si>
    <t>osteoarthritis, PJI, and aseptic loosening</t>
    <phoneticPr fontId="3" type="noConversion"/>
  </si>
  <si>
    <t>78-2</t>
  </si>
  <si>
    <t>486-3</t>
  </si>
  <si>
    <t>Li(2019)</t>
    <phoneticPr fontId="3" type="noConversion"/>
  </si>
  <si>
    <t>Plasma Fibrinogen Exhibits Better Performance Than Plasma D-Dimer in the Diagnosis of Periprosthetic Joint Infection
A Multicenter Retrospective Study</t>
    <phoneticPr fontId="3" type="noConversion"/>
  </si>
  <si>
    <t>PJI</t>
    <phoneticPr fontId="3" type="noConversion"/>
  </si>
  <si>
    <t>8.99mg/L</t>
    <phoneticPr fontId="3" type="noConversion"/>
  </si>
  <si>
    <t>78-3</t>
  </si>
  <si>
    <t>Qin(2020)</t>
    <phoneticPr fontId="3" type="noConversion"/>
  </si>
  <si>
    <t>Combined Measurement of D-Dimer and C-Reactive Protein Levels: Highly Accurate for Diagnosing Chronic Periprosthetic Joint Infection</t>
    <phoneticPr fontId="3" type="noConversion"/>
  </si>
  <si>
    <t>만성 PJI</t>
    <phoneticPr fontId="3" type="noConversion"/>
  </si>
  <si>
    <t>7.54mg/L</t>
    <phoneticPr fontId="3" type="noConversion"/>
  </si>
  <si>
    <t>78-4</t>
  </si>
  <si>
    <t>486-1</t>
    <phoneticPr fontId="3" type="noConversion"/>
  </si>
  <si>
    <t>Shahi(2017)</t>
    <phoneticPr fontId="3" type="noConversion"/>
  </si>
  <si>
    <t>Serum D-Dimer Test Is Promising for the Diagnosis
of Periprosthetic Joint Infection and Timing of
Reimplantation</t>
    <phoneticPr fontId="3" type="noConversion"/>
  </si>
  <si>
    <t>78-5</t>
  </si>
  <si>
    <t>486-5</t>
  </si>
  <si>
    <t>Xiong(2019)</t>
    <phoneticPr fontId="3" type="noConversion"/>
  </si>
  <si>
    <t>Comparison of D-dimer with CRP and ESR for diagnosis of periprosthetic joint infection</t>
    <phoneticPr fontId="3" type="noConversion"/>
  </si>
  <si>
    <t>78-6</t>
  </si>
  <si>
    <t>486-4</t>
  </si>
  <si>
    <t>Xu(2019)</t>
    <phoneticPr fontId="3" type="noConversion"/>
  </si>
  <si>
    <t>Plasma Fibrin Degradation Product and D-Dimer Are of Limited Value for Diagnosing Periprosthetic Joint Infection</t>
    <phoneticPr fontId="3" type="noConversion"/>
  </si>
  <si>
    <t>7.43mg/L</t>
    <phoneticPr fontId="3" type="noConversion"/>
  </si>
  <si>
    <t>205-2-1</t>
    <phoneticPr fontId="3" type="noConversion"/>
  </si>
  <si>
    <t>Alijanipour(2013)</t>
    <phoneticPr fontId="3" type="noConversion"/>
  </si>
  <si>
    <t>Diagnosis of Periprosthetic Joint Infection</t>
    <phoneticPr fontId="3" type="noConversion"/>
  </si>
  <si>
    <t>PJI (엉덩이)</t>
    <phoneticPr fontId="3" type="noConversion"/>
  </si>
  <si>
    <t>205-2-2</t>
    <phoneticPr fontId="3" type="noConversion"/>
  </si>
  <si>
    <t>PJI (무릎)</t>
    <phoneticPr fontId="3" type="noConversion"/>
  </si>
  <si>
    <t>205-2-3</t>
  </si>
  <si>
    <t>PJI(엉덩이) - new optimal cut-off</t>
    <phoneticPr fontId="3" type="noConversion"/>
  </si>
  <si>
    <t>13.5mg/L</t>
    <phoneticPr fontId="3" type="noConversion"/>
  </si>
  <si>
    <t>205-2-4</t>
  </si>
  <si>
    <t>PJI(무릎) - new optimal cut-off</t>
    <phoneticPr fontId="3" type="noConversion"/>
  </si>
  <si>
    <t>23.5mg/L</t>
    <phoneticPr fontId="3" type="noConversion"/>
  </si>
  <si>
    <t>205-2-5</t>
  </si>
  <si>
    <t>early-postoperative PJI(엉덩이+무릎) - new optimal cut-off</t>
    <phoneticPr fontId="3" type="noConversion"/>
  </si>
  <si>
    <t>Itasaka(2001)</t>
    <phoneticPr fontId="3" type="noConversion"/>
  </si>
  <si>
    <t>Diagnosis of infection after total hip arthroplasty</t>
    <phoneticPr fontId="3" type="noConversion"/>
  </si>
  <si>
    <t>일본</t>
    <phoneticPr fontId="3" type="noConversion"/>
  </si>
  <si>
    <t>THA(total hip arthroplasty)</t>
    <phoneticPr fontId="3" type="noConversion"/>
  </si>
  <si>
    <t>배양검사, 5개 이상 호중구 확인</t>
    <phoneticPr fontId="3" type="noConversion"/>
  </si>
  <si>
    <t>3mg/L</t>
    <phoneticPr fontId="3" type="noConversion"/>
  </si>
  <si>
    <t>205-4</t>
  </si>
  <si>
    <t>Spangehl(1999)</t>
    <phoneticPr fontId="3" type="noConversion"/>
  </si>
  <si>
    <t>Prospective Analysis of Preoperative and
Intraoperative Investigations for the
Diagnosis of Infection at the Sites of Two Hundred
and Two Revision Total Hip Arthroplasties</t>
    <phoneticPr fontId="3" type="noConversion"/>
  </si>
  <si>
    <t>(171)</t>
    <phoneticPr fontId="3" type="noConversion"/>
  </si>
  <si>
    <t>(142)</t>
    <phoneticPr fontId="3" type="noConversion"/>
  </si>
  <si>
    <t>205-5</t>
  </si>
  <si>
    <t>Nilsdotter-Augustinsson(2007)</t>
    <phoneticPr fontId="3" type="noConversion"/>
  </si>
  <si>
    <t>Inflammatory response in 85 patients with loosened hip prostheses</t>
    <phoneticPr fontId="3" type="noConversion"/>
  </si>
  <si>
    <t>무균/패혈성 인공관절 이완</t>
    <phoneticPr fontId="3" type="noConversion"/>
  </si>
  <si>
    <t>205-6-1</t>
    <phoneticPr fontId="3" type="noConversion"/>
  </si>
  <si>
    <t>Omar(2015)</t>
    <phoneticPr fontId="3" type="noConversion"/>
  </si>
  <si>
    <t>Synovial C-reactive protein as a marker for
chronic periprosthetic infection in total hip
arthroplasty</t>
    <phoneticPr fontId="3" type="noConversion"/>
  </si>
  <si>
    <t>독일</t>
    <phoneticPr fontId="3" type="noConversion"/>
  </si>
  <si>
    <t>9.5mg/L</t>
    <phoneticPr fontId="3" type="noConversion"/>
  </si>
  <si>
    <t>205-6-2</t>
    <phoneticPr fontId="3" type="noConversion"/>
  </si>
  <si>
    <t>2.5mg/L</t>
    <phoneticPr fontId="3" type="noConversion"/>
  </si>
  <si>
    <t>205-7</t>
  </si>
  <si>
    <t>Buttaro(2010)</t>
    <phoneticPr fontId="3" type="noConversion"/>
  </si>
  <si>
    <t>Combining C-reactive protein and interleukin-6 may be useful to detect periprosthetic hip infection</t>
    <phoneticPr fontId="3" type="noConversion"/>
  </si>
  <si>
    <t>아르헨티나</t>
    <phoneticPr fontId="3" type="noConversion"/>
  </si>
  <si>
    <t>엉덩이 인공관절주변부(periprosthetic) 감염</t>
    <phoneticPr fontId="3" type="noConversion"/>
  </si>
  <si>
    <t>205-8</t>
  </si>
  <si>
    <t>Di cesare(2005)</t>
    <phoneticPr fontId="3" type="noConversion"/>
  </si>
  <si>
    <t>Serum interleukin-6 as a marker of periprosthetic infection following total hip and knee arthroplasty</t>
    <phoneticPr fontId="3" type="noConversion"/>
  </si>
  <si>
    <t>THA, TKA</t>
    <phoneticPr fontId="3" type="noConversion"/>
  </si>
  <si>
    <t>205-9-1</t>
    <phoneticPr fontId="3" type="noConversion"/>
  </si>
  <si>
    <t>205-9-2</t>
    <phoneticPr fontId="3" type="noConversion"/>
  </si>
  <si>
    <t>205-9-3</t>
    <phoneticPr fontId="3" type="noConversion"/>
  </si>
  <si>
    <t>205-10</t>
  </si>
  <si>
    <t>Tohtz(2010)</t>
    <phoneticPr fontId="3" type="noConversion"/>
  </si>
  <si>
    <t>Validity of Frozen Sections for Analysis of Periprosthetic
Loosening Membranes</t>
    <phoneticPr fontId="3" type="noConversion"/>
  </si>
  <si>
    <t>인공관절주변부(periprosthetic) 이완</t>
    <phoneticPr fontId="3" type="noConversion"/>
  </si>
  <si>
    <t>205-11</t>
  </si>
  <si>
    <t>Schinsky(2008)</t>
    <phoneticPr fontId="3" type="noConversion"/>
  </si>
  <si>
    <t>Perioperative Testing for Joint Infection in Patients Undergoing Revision Total Hip Arthroplasty</t>
    <phoneticPr fontId="3" type="noConversion"/>
  </si>
  <si>
    <t>THA</t>
    <phoneticPr fontId="3" type="noConversion"/>
  </si>
  <si>
    <t>ESR(30)+CRP(10)</t>
    <phoneticPr fontId="3" type="noConversion"/>
  </si>
  <si>
    <t>2.05(ratio to normal)</t>
    <phoneticPr fontId="3" type="noConversion"/>
  </si>
  <si>
    <t>1.86(ratio to normal)</t>
    <phoneticPr fontId="3" type="noConversion"/>
  </si>
  <si>
    <t>338-4-1</t>
    <phoneticPr fontId="3" type="noConversion"/>
  </si>
  <si>
    <t>Cipriano(2012)</t>
    <phoneticPr fontId="3" type="noConversion"/>
  </si>
  <si>
    <t>Serum and Synovial Fluid Analysis for Diagnosing Chronic Periprosthetic Infection in Patients with Inflammatory Arthritis</t>
    <phoneticPr fontId="3" type="noConversion"/>
  </si>
  <si>
    <t>THA, TKA(비염증성 관절염)</t>
    <phoneticPr fontId="3" type="noConversion"/>
  </si>
  <si>
    <t>15mg/L</t>
    <phoneticPr fontId="3" type="noConversion"/>
  </si>
  <si>
    <t>338-4-2</t>
    <phoneticPr fontId="3" type="noConversion"/>
  </si>
  <si>
    <t>THA, TKA(염증성 관절염)</t>
    <phoneticPr fontId="3" type="noConversion"/>
  </si>
  <si>
    <t>17mg/L</t>
    <phoneticPr fontId="3" type="noConversion"/>
  </si>
  <si>
    <t>486-2</t>
  </si>
  <si>
    <t>Plasma Fibrinogen Exhibits Better Performance Than Plasma D-Dimer in the Diagnosis of Periprosthetic Joint Infection: A Multicenter Retrospective Study</t>
    <phoneticPr fontId="3" type="noConversion"/>
  </si>
  <si>
    <t>486-6</t>
  </si>
  <si>
    <t>Fu(2019)</t>
    <phoneticPr fontId="3" type="noConversion"/>
  </si>
  <si>
    <t>Synovial Fluid Viscosity Test is Promising for the Diagnosis of Periprosthetic Joint Infection</t>
    <phoneticPr fontId="3" type="noConversion"/>
  </si>
  <si>
    <t>486-7</t>
  </si>
  <si>
    <t>Hu(2020)</t>
    <phoneticPr fontId="3" type="noConversion"/>
  </si>
  <si>
    <t>Serum D-dimer as a diagnostic index of PJI and retrospective analysis of etiology in patients with PJI</t>
    <phoneticPr fontId="3" type="noConversion"/>
  </si>
  <si>
    <t>486-8</t>
  </si>
  <si>
    <t>540-1</t>
    <phoneticPr fontId="3" type="noConversion"/>
  </si>
  <si>
    <t>540-2</t>
  </si>
  <si>
    <t>540-3</t>
  </si>
  <si>
    <t>540-4</t>
  </si>
  <si>
    <t>540-6</t>
  </si>
  <si>
    <t>1245-1</t>
    <phoneticPr fontId="3" type="noConversion"/>
  </si>
  <si>
    <t>Ahmadi(2018)</t>
    <phoneticPr fontId="3" type="noConversion"/>
  </si>
  <si>
    <t>Significance of Perioperative Tests to Diagnose the Infection in Revision Total Shoulder Arthroplasty</t>
    <phoneticPr fontId="3" type="noConversion"/>
  </si>
  <si>
    <t xml:space="preserve">TSA(total shoulder arthroplsty)  Revision </t>
    <phoneticPr fontId="3" type="noConversion"/>
  </si>
  <si>
    <t>C≥1</t>
    <phoneticPr fontId="3" type="noConversion"/>
  </si>
  <si>
    <t>(376)</t>
    <phoneticPr fontId="3" type="noConversion"/>
  </si>
  <si>
    <t>(346)</t>
    <phoneticPr fontId="3" type="noConversion"/>
  </si>
  <si>
    <t>1245-2</t>
  </si>
  <si>
    <t>Falstie-Jensen(2019)</t>
    <phoneticPr fontId="3" type="noConversion"/>
  </si>
  <si>
    <t>18F FDG-PET/CT has poor diagnostic accuracy in diagnosing shoulder PJI</t>
    <phoneticPr fontId="3" type="noConversion"/>
  </si>
  <si>
    <t>어깨 PJI</t>
    <phoneticPr fontId="3" type="noConversion"/>
  </si>
  <si>
    <t>1245-3</t>
  </si>
  <si>
    <t>120-1</t>
    <phoneticPr fontId="3" type="noConversion"/>
  </si>
  <si>
    <t>Frangiamore(2015a)</t>
    <phoneticPr fontId="3" type="noConversion"/>
  </si>
  <si>
    <t>Synovial Fluid Interleukin-6 as a Predictor of Periprosthetic Shoulder Infection</t>
    <phoneticPr fontId="3" type="noConversion"/>
  </si>
  <si>
    <t>1245-4</t>
  </si>
  <si>
    <t>Grosso(2014a)</t>
    <phoneticPr fontId="3" type="noConversion"/>
  </si>
  <si>
    <t>Poor utility of serum interleukin-6 levels to predict indolent periprosthetic shoulder infections</t>
    <phoneticPr fontId="3" type="noConversion"/>
  </si>
  <si>
    <t>어깨 인공관절감염(definite)</t>
    <phoneticPr fontId="3" type="noConversion"/>
  </si>
  <si>
    <t>1245-5</t>
  </si>
  <si>
    <t>Ince(2005)</t>
    <phoneticPr fontId="3" type="noConversion"/>
  </si>
  <si>
    <t>One-stage exchange shoulder arthroplasty
for peri-prosthetic infection</t>
    <phoneticPr fontId="3" type="noConversion"/>
  </si>
  <si>
    <t>15명 중 13명 상승</t>
    <phoneticPr fontId="3" type="noConversion"/>
  </si>
  <si>
    <t>0.3mg/dl</t>
    <phoneticPr fontId="3" type="noConversion"/>
  </si>
  <si>
    <t>1명만상승</t>
    <phoneticPr fontId="3" type="noConversion"/>
  </si>
  <si>
    <t>1245-6</t>
  </si>
  <si>
    <t>Lapner(2019)</t>
    <phoneticPr fontId="3" type="noConversion"/>
  </si>
  <si>
    <t>Capsular needle biopsy as a pre-operative diagnostic test for peri-prosthetic shoulder infection</t>
    <phoneticPr fontId="3" type="noConversion"/>
  </si>
  <si>
    <t>배양 양성인 중에 ESR 상승한 사람 없음</t>
    <phoneticPr fontId="3" type="noConversion"/>
  </si>
  <si>
    <t>배양 양성인 중에 CRP 상승한 사람 없음</t>
    <phoneticPr fontId="3" type="noConversion"/>
  </si>
  <si>
    <t>1245-7</t>
  </si>
  <si>
    <t>Piper(2009)</t>
    <phoneticPr fontId="3" type="noConversion"/>
  </si>
  <si>
    <t>Microbiologic diagnosis of prosthetic shoulder infection by use of implant sonication</t>
    <phoneticPr fontId="3" type="noConversion"/>
  </si>
  <si>
    <t>1245-8</t>
  </si>
  <si>
    <t>1245-9</t>
  </si>
  <si>
    <t>Villacis(2014)</t>
    <phoneticPr fontId="3" type="noConversion"/>
  </si>
  <si>
    <t>Serum Interleukin-6 as a Marker of Periprosthetic
Shoulder Infection</t>
    <phoneticPr fontId="3" type="noConversion"/>
  </si>
  <si>
    <t>어깨 인공관절감염</t>
  </si>
  <si>
    <t>At least one positive intraoperative culture of peri-implant tissue</t>
    <phoneticPr fontId="3" type="noConversion"/>
  </si>
  <si>
    <t>Akgun(2019)</t>
    <phoneticPr fontId="3" type="noConversion"/>
  </si>
  <si>
    <t>Diagnostic Arthroscopy for Detection of
Periprosthetic Infection in Painful
Shoulder Arthroplasty</t>
    <phoneticPr fontId="3" type="noConversion"/>
  </si>
  <si>
    <t>병용만</t>
    <phoneticPr fontId="3" type="noConversion"/>
  </si>
  <si>
    <t>1659-1</t>
    <phoneticPr fontId="3" type="noConversion"/>
  </si>
  <si>
    <t>Dilisio(2014)</t>
    <phoneticPr fontId="3" type="noConversion"/>
  </si>
  <si>
    <t>Arthroscopic Tissue Culture for the Evaluation
of Periprosthetic Shoulder Infection</t>
    <phoneticPr fontId="3" type="noConversion"/>
  </si>
  <si>
    <t>1659-2</t>
  </si>
  <si>
    <t>Tashjian(2017)</t>
    <phoneticPr fontId="3" type="noConversion"/>
  </si>
  <si>
    <t>Arthroscopy of the symptomatic shoulder
arthroplasty</t>
    <phoneticPr fontId="3" type="noConversion"/>
  </si>
  <si>
    <t>어깨 인공관절치환술</t>
    <phoneticPr fontId="3" type="noConversion"/>
  </si>
  <si>
    <t>1659-3</t>
  </si>
  <si>
    <t>1659-4</t>
  </si>
  <si>
    <t>Guild(2020)</t>
    <phoneticPr fontId="3" type="noConversion"/>
  </si>
  <si>
    <t>The Role of Arthroscopy in Painful Shoulder Arthroplasty: Is Revision Always Necessary?</t>
    <phoneticPr fontId="3" type="noConversion"/>
  </si>
  <si>
    <t>1659-5</t>
  </si>
  <si>
    <t>Doherty(2019)</t>
    <phoneticPr fontId="3" type="noConversion"/>
  </si>
  <si>
    <t>1659-6</t>
  </si>
  <si>
    <t>Prujin(2022)</t>
    <phoneticPr fontId="3" type="noConversion"/>
  </si>
  <si>
    <t>The Role of
Arthroscopy
in Painful Shoulder
Arthroplasty: Is
Revision
Always Necessary?</t>
    <phoneticPr fontId="3" type="noConversion"/>
  </si>
  <si>
    <t>1659-7</t>
  </si>
  <si>
    <t>Mederake(2021)</t>
    <phoneticPr fontId="3" type="noConversion"/>
  </si>
  <si>
    <t>The signifcance of synovial biopsy in the diagnostic workup
of the low‑grade periprosthetic joint infection of shoulder
arthroplasty</t>
    <phoneticPr fontId="3" type="noConversion"/>
  </si>
  <si>
    <t>15~100</t>
    <phoneticPr fontId="3" type="noConversion"/>
  </si>
  <si>
    <t>0.11~0.94</t>
    <phoneticPr fontId="3" type="noConversion"/>
  </si>
  <si>
    <t>10~200</t>
    <phoneticPr fontId="3" type="noConversion"/>
  </si>
  <si>
    <t>0.44~0.91</t>
    <phoneticPr fontId="3" type="noConversion"/>
  </si>
  <si>
    <t>0.15~0.85</t>
    <phoneticPr fontId="3" type="noConversion"/>
  </si>
  <si>
    <t>60-1</t>
    <phoneticPr fontId="3" type="noConversion"/>
  </si>
  <si>
    <t>(153)</t>
    <phoneticPr fontId="3" type="noConversion"/>
  </si>
  <si>
    <t>60-2</t>
  </si>
  <si>
    <t>Li(2007)</t>
    <phoneticPr fontId="3" type="noConversion"/>
  </si>
  <si>
    <t>Diagnostic utility of laboratory tests in septic arthritis</t>
    <phoneticPr fontId="3" type="noConversion"/>
  </si>
  <si>
    <t>(107)</t>
    <phoneticPr fontId="3" type="noConversion"/>
  </si>
  <si>
    <t>bacteral 관절염</t>
    <phoneticPr fontId="3" type="noConversion"/>
  </si>
  <si>
    <t>60-4</t>
  </si>
  <si>
    <t>Jeng(1997)</t>
    <phoneticPr fontId="3" type="noConversion"/>
  </si>
  <si>
    <t xml:space="preserve">Measurement of Synovial Tumor Necrosis
Factor-Alpha in Diagnosing Emergency
Patients With Bacterial Arthritis </t>
    <phoneticPr fontId="3" type="noConversion"/>
  </si>
  <si>
    <t>대만</t>
    <phoneticPr fontId="3" type="noConversion"/>
  </si>
  <si>
    <t>60-6-1</t>
    <phoneticPr fontId="3" type="noConversion"/>
  </si>
  <si>
    <t>Cooper(1986)</t>
    <phoneticPr fontId="3" type="noConversion"/>
  </si>
  <si>
    <t>Bacterial arthritis in an English health district: a 10 year review</t>
    <phoneticPr fontId="3" type="noConversion"/>
  </si>
  <si>
    <t>(74)</t>
    <phoneticPr fontId="3" type="noConversion"/>
  </si>
  <si>
    <t>31/74</t>
    <phoneticPr fontId="3" type="noConversion"/>
  </si>
  <si>
    <t>60-6-2</t>
    <phoneticPr fontId="3" type="noConversion"/>
  </si>
  <si>
    <t>(13)</t>
    <phoneticPr fontId="3" type="noConversion"/>
  </si>
  <si>
    <t>13/74</t>
    <phoneticPr fontId="3" type="noConversion"/>
  </si>
  <si>
    <t>프랑스</t>
    <phoneticPr fontId="3" type="noConversion"/>
  </si>
  <si>
    <t>0.16~0.42</t>
    <phoneticPr fontId="3" type="noConversion"/>
  </si>
  <si>
    <t>0.65~0.98</t>
    <phoneticPr fontId="3" type="noConversion"/>
  </si>
  <si>
    <t>0~0.46</t>
    <phoneticPr fontId="3" type="noConversion"/>
  </si>
  <si>
    <t>0.84~0.96</t>
    <phoneticPr fontId="3" type="noConversion"/>
  </si>
  <si>
    <t>120-3</t>
  </si>
  <si>
    <t>120-4-1</t>
    <phoneticPr fontId="3" type="noConversion"/>
  </si>
  <si>
    <t>Grosso(2014b)</t>
    <phoneticPr fontId="3" type="noConversion"/>
  </si>
  <si>
    <t>Sensitivity of Frozen Section Histology for Identifying
Propionibacterium acnes Infections in Revision
Shoulder Arthroplasty</t>
    <phoneticPr fontId="3" type="noConversion"/>
  </si>
  <si>
    <t>어깨 인공관절감염(P.acnes 감염)</t>
    <phoneticPr fontId="3" type="noConversion"/>
  </si>
  <si>
    <t>120-4-2</t>
  </si>
  <si>
    <t>어깨 인공관절감염(기타 감염)</t>
    <phoneticPr fontId="3" type="noConversion"/>
  </si>
  <si>
    <t>120-5</t>
  </si>
  <si>
    <t>120-6</t>
  </si>
  <si>
    <t>10~30</t>
    <phoneticPr fontId="3" type="noConversion"/>
  </si>
  <si>
    <t>0.21~0.61</t>
    <phoneticPr fontId="3" type="noConversion"/>
  </si>
  <si>
    <t>0.65~0.93</t>
    <phoneticPr fontId="3" type="noConversion"/>
  </si>
  <si>
    <t>1~10</t>
    <phoneticPr fontId="3" type="noConversion"/>
  </si>
  <si>
    <t>0~0.75</t>
    <phoneticPr fontId="3" type="noConversion"/>
  </si>
  <si>
    <t>0.44~0.95</t>
    <phoneticPr fontId="3" type="noConversion"/>
  </si>
  <si>
    <t>212-1-1</t>
    <phoneticPr fontId="3" type="noConversion"/>
  </si>
  <si>
    <t>어깨 인공관절감염(infected+probable)</t>
    <phoneticPr fontId="3" type="noConversion"/>
  </si>
  <si>
    <t>(24)</t>
    <phoneticPr fontId="3" type="noConversion"/>
  </si>
  <si>
    <t>212-2</t>
  </si>
  <si>
    <t>Infection if any 1 of the following:
• visible purulence, • acute inflammation via histology, • sinus tract, • positive periprosthetic culture, • positive sonicate culture</t>
    <phoneticPr fontId="3" type="noConversion"/>
  </si>
  <si>
    <t>212-3</t>
  </si>
  <si>
    <t>0.34~1.00</t>
    <phoneticPr fontId="3" type="noConversion"/>
  </si>
  <si>
    <t>0.23~0.93</t>
    <phoneticPr fontId="3" type="noConversion"/>
  </si>
  <si>
    <t>0.57~0.884</t>
    <phoneticPr fontId="3" type="noConversion"/>
  </si>
  <si>
    <t>5~150</t>
    <phoneticPr fontId="3" type="noConversion"/>
  </si>
  <si>
    <t>0.58~1.00</t>
    <phoneticPr fontId="3" type="noConversion"/>
  </si>
  <si>
    <t>0~0.96</t>
    <phoneticPr fontId="3" type="noConversion"/>
  </si>
  <si>
    <t>0.66~0.99</t>
    <phoneticPr fontId="3" type="noConversion"/>
  </si>
  <si>
    <t>465-1-1</t>
    <phoneticPr fontId="3" type="noConversion"/>
  </si>
  <si>
    <t>Couderc(2015)</t>
    <phoneticPr fontId="3" type="noConversion"/>
  </si>
  <si>
    <t>Predictive value of the usual clinical signs and laboratory tests in the diagnosis of septic arthritis</t>
    <phoneticPr fontId="3" type="noConversion"/>
  </si>
  <si>
    <t>(75)</t>
    <phoneticPr fontId="3" type="noConversion"/>
  </si>
  <si>
    <t>465-1-2</t>
    <phoneticPr fontId="3" type="noConversion"/>
  </si>
  <si>
    <t>465-1-3</t>
    <phoneticPr fontId="3" type="noConversion"/>
  </si>
  <si>
    <t>465-2</t>
  </si>
  <si>
    <t>465-5</t>
    <phoneticPr fontId="3" type="noConversion"/>
  </si>
  <si>
    <t>무릎관절전치환술 후 감염</t>
    <phoneticPr fontId="3" type="noConversion"/>
  </si>
  <si>
    <t>패혈성 관절</t>
    <phoneticPr fontId="3" type="noConversion"/>
  </si>
  <si>
    <t>무릎관절전치환술 재수술 전 감염진단</t>
    <phoneticPr fontId="3" type="noConversion"/>
  </si>
  <si>
    <t>패혈증성 관절염</t>
    <phoneticPr fontId="3" type="noConversion"/>
  </si>
  <si>
    <t>정형외과 이식 감염(무릎)</t>
    <phoneticPr fontId="3" type="noConversion"/>
  </si>
  <si>
    <t>정형외과 이식 감염(엉덩이)</t>
    <phoneticPr fontId="3" type="noConversion"/>
  </si>
  <si>
    <t>정형외과 이식 감염(어깨)</t>
    <phoneticPr fontId="3" type="noConversion"/>
  </si>
  <si>
    <t>정형외과 이식 감염(척추)</t>
    <phoneticPr fontId="3" type="noConversion"/>
  </si>
  <si>
    <t>정형외과 이식 감염(전체)</t>
    <phoneticPr fontId="3" type="noConversion"/>
  </si>
  <si>
    <t>패혈성 관절염</t>
    <phoneticPr fontId="3" type="noConversion"/>
  </si>
  <si>
    <t>폐렴구균성 폐렴</t>
    <phoneticPr fontId="3" type="noConversion"/>
  </si>
  <si>
    <t>Ebell(2016)</t>
  </si>
  <si>
    <t>Diagnosis of acute rhinosinusitis in primary care: a systematic review of test accuracy</t>
  </si>
  <si>
    <t>급성 비부비동염</t>
  </si>
  <si>
    <t>CT, bacterial culture of antral fluid positive for pathogenic bacteria., antral puncture revealing purulent fluid</t>
  </si>
  <si>
    <t>Shaikh(2020)</t>
  </si>
  <si>
    <t>acute-phase 99 Tcdimercaptosuccinic acid (DMSA) scan</t>
  </si>
  <si>
    <t>Jameson(2019)</t>
  </si>
  <si>
    <t>Which near-patient tests might improve the diagnosis of UTI in older people in urgent care settings? A mapping review and consensus process</t>
  </si>
  <si>
    <t>영국</t>
  </si>
  <si>
    <t>요로감염(UTI) 노인, 응급실</t>
  </si>
  <si>
    <t>(문헌별로 다름)</t>
  </si>
  <si>
    <t>Lapic(2020)</t>
  </si>
  <si>
    <t>크로아티아</t>
  </si>
  <si>
    <t>의료기록 등</t>
  </si>
  <si>
    <t>van den Bruel(2011)</t>
  </si>
  <si>
    <t>Diagnostic value of laboratory tests in identifying serious infections in febrile children: systematic review</t>
  </si>
  <si>
    <t>열성소아에서 심각한 감염</t>
  </si>
  <si>
    <t>혈액배양, 요로감염검사, DMSA</t>
  </si>
  <si>
    <t>Inflammatory biomarkers to guide diagnostic and therapeutic decisions in children presenting with fever without apparent source</t>
  </si>
  <si>
    <t>이탈리아</t>
  </si>
  <si>
    <t>Gunaratnam(2021)</t>
  </si>
  <si>
    <t>캐나다</t>
  </si>
  <si>
    <t>CRX소견, 미생물학적 증거</t>
  </si>
  <si>
    <t>Berbari(2010)</t>
  </si>
  <si>
    <t>Inflammatory blood laboratory levels as markers of prosthetic joint infection: a systematic review and meta-analysis</t>
  </si>
  <si>
    <t>인공관절감염</t>
  </si>
  <si>
    <t>Chen(2020)</t>
  </si>
  <si>
    <t>중국</t>
  </si>
  <si>
    <t>MSIS, ICM</t>
  </si>
  <si>
    <t>Huerfano(2017)</t>
  </si>
  <si>
    <t>콜롬비아</t>
  </si>
  <si>
    <t>고관절치환술</t>
  </si>
  <si>
    <t>Mirza(2019)</t>
  </si>
  <si>
    <t>Diagnosing Prosthetic Joint Infections in Patients With Inflammatory Arthritis: A Systematic Literature Review</t>
  </si>
  <si>
    <t>Reliability of d-Dimer Determination in Diagnosis of Peri-Prosthetic Joint Infection: A Systematic Review and Meta-Analysis</t>
  </si>
  <si>
    <t>Zhang(2021b)</t>
  </si>
  <si>
    <t>Circulating D-Dimer versus Fibrinogen in the Diagnosis of Peri-Prosthetic Joint Infection: A Meta-Analysis</t>
  </si>
  <si>
    <t>Diagnostic accuracy of serum test, tissue culture, and histopathology for shoulder prosthetic joint infections: A systematic review and meta-analysis</t>
  </si>
  <si>
    <t>ICM</t>
  </si>
  <si>
    <t>Arthroscopic tissue biopsy as a preoperative diagnostic test for periprosthetic shoulder arthroplasty infections: a systematic review and meta-analysis</t>
  </si>
  <si>
    <t>2개이상 수술 중 조직검사 양성</t>
  </si>
  <si>
    <t>Carpenter(2011)</t>
  </si>
  <si>
    <t>성인 패혈성 관절염</t>
  </si>
  <si>
    <t>혈액배양 등</t>
  </si>
  <si>
    <t>Egglestone(2019)</t>
  </si>
  <si>
    <t>Jauregui(2021)</t>
  </si>
  <si>
    <t>Walinga(2021)</t>
  </si>
  <si>
    <t>What are the best diagnostic tests for diagnosing bacterial arthritis of a native joint? : a systematic review of 27 studies</t>
  </si>
  <si>
    <t>문헌수/ 
(환자수)</t>
    <phoneticPr fontId="3" type="noConversion"/>
  </si>
  <si>
    <t>Native joint의 세균성 관절염
(패혈성관절염)</t>
    <phoneticPr fontId="3" type="noConversion"/>
  </si>
  <si>
    <t>염증성관절염 환자의 인공관절감염</t>
    <phoneticPr fontId="3" type="noConversion"/>
  </si>
  <si>
    <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</si>
</sst>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0"/>
  </numFmts>
  <fonts count="14">
    <font>
      <sz val="11"/>
      <color theme="1"/>
      <name val="맑은 고딕"/>
      <family val="2"/>
      <charset val="129"/>
      <scheme val="minor"/>
    </font>
    <font>
      <sz val="11"/>
      <color theme="1"/>
      <name val="맑은 고딕"/>
      <family val="2"/>
      <charset val="129"/>
      <scheme val="minor"/>
    </font>
    <font>
      <b/>
      <sz val="10"/>
      <color theme="1"/>
      <name val="맑은 고딕"/>
      <family val="3"/>
      <charset val="129"/>
      <scheme val="minor"/>
    </font>
    <font>
      <sz val="8"/>
      <name val="맑은 고딕"/>
      <family val="2"/>
      <charset val="129"/>
      <scheme val="minor"/>
    </font>
    <font>
      <sz val="10"/>
      <color theme="1"/>
      <name val="맑은 고딕"/>
      <family val="2"/>
      <charset val="129"/>
      <scheme val="minor"/>
    </font>
    <font>
      <sz val="10"/>
      <color theme="1"/>
      <name val="맑은 고딕"/>
      <family val="3"/>
      <charset val="129"/>
      <scheme val="minor"/>
    </font>
    <font>
      <b/>
      <sz val="10"/>
      <name val="맑은 고딕"/>
      <family val="3"/>
      <charset val="129"/>
      <scheme val="minor"/>
    </font>
    <font>
      <sz val="10"/>
      <name val="맑은 고딕"/>
      <family val="3"/>
      <charset val="129"/>
      <scheme val="minor"/>
    </font>
    <font>
      <sz val="11"/>
      <name val="맑은 고딕"/>
      <family val="3"/>
      <charset val="129"/>
      <scheme val="minor"/>
    </font>
    <font>
      <sz val="10"/>
      <color rgb="FF0000FF"/>
      <name val="맑은 고딕"/>
      <family val="3"/>
      <charset val="129"/>
      <scheme val="minor"/>
    </font>
    <font>
      <b/>
      <sz val="9"/>
      <color indexed="81"/>
      <name val="Tahoma"/>
      <family val="2"/>
    </font>
    <font>
      <sz val="9"/>
      <color indexed="81"/>
      <name val="Tahoma"/>
      <family val="2"/>
    </font>
    <font>
      <sz val="9"/>
      <color indexed="81"/>
      <name val="돋움"/>
      <family val="3"/>
      <charset val="129"/>
    </font>
    <font>
      <sz val="11"/>
      <color theme="1"/>
      <name val="맑은 고딕"/>
      <family val="3"/>
      <charset val="129"/>
      <scheme val="minor"/>
    </font>
  </fonts>
  <fills count="10">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style="medium">
        <color indexed="64"/>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top/>
      <bottom/>
      <diagonal/>
    </border>
    <border>
      <left style="thin">
        <color theme="0" tint="-0.14996795556505021"/>
      </left>
      <right/>
      <top/>
      <bottom style="medium">
        <color indexed="64"/>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173">
    <xf numFmtId="0" fontId="0" fillId="0" borderId="0" xfId="0">
      <alignment vertical="center"/>
    </xf>
    <xf numFmtId="0" fontId="2" fillId="2" borderId="0" xfId="0" applyFont="1" applyFill="1" applyAlignment="1">
      <alignment horizontal="center" vertical="center"/>
    </xf>
    <xf numFmtId="0" fontId="5" fillId="0" borderId="0" xfId="0" applyFont="1">
      <alignment vertical="center"/>
    </xf>
    <xf numFmtId="3" fontId="5" fillId="0" borderId="0" xfId="0" applyNumberFormat="1"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quotePrefix="1"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wrapText="1"/>
    </xf>
    <xf numFmtId="3"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0" fillId="0" borderId="0" xfId="0" applyFill="1">
      <alignment vertical="center"/>
    </xf>
    <xf numFmtId="3" fontId="5" fillId="0" borderId="0" xfId="0" applyNumberFormat="1"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Fill="1" applyAlignment="1">
      <alignment vertical="center" wrapText="1"/>
    </xf>
    <xf numFmtId="0" fontId="0" fillId="0" borderId="0" xfId="0" applyAlignment="1">
      <alignment vertical="center" wrapText="1"/>
    </xf>
    <xf numFmtId="0" fontId="2" fillId="3" borderId="4" xfId="0" applyFont="1" applyFill="1" applyBorder="1" applyAlignment="1">
      <alignment horizontal="center" vertical="center"/>
    </xf>
    <xf numFmtId="0" fontId="2" fillId="3" borderId="0" xfId="0" applyFont="1" applyFill="1" applyAlignment="1">
      <alignment horizontal="center" vertical="center" wrapText="1"/>
    </xf>
    <xf numFmtId="0" fontId="2" fillId="6" borderId="0" xfId="0" applyFont="1" applyFill="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Alignment="1">
      <alignment horizontal="center" vertical="center" wrapText="1"/>
    </xf>
    <xf numFmtId="0" fontId="2" fillId="7" borderId="0" xfId="0" applyFont="1" applyFill="1" applyAlignment="1">
      <alignment horizontal="center" vertical="center"/>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5" xfId="0" applyFont="1" applyFill="1" applyBorder="1" applyAlignment="1">
      <alignment horizontal="center" vertical="center"/>
    </xf>
    <xf numFmtId="0" fontId="5" fillId="0" borderId="4" xfId="0" applyFont="1" applyBorder="1" applyAlignment="1">
      <alignment horizontal="center" vertical="center"/>
    </xf>
    <xf numFmtId="0" fontId="2"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2"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5" fillId="0" borderId="8"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5" fillId="0" borderId="5" xfId="0" applyFont="1" applyBorder="1" applyAlignment="1">
      <alignment horizontal="center" vertical="center"/>
    </xf>
    <xf numFmtId="176" fontId="5" fillId="0" borderId="0" xfId="0" applyNumberFormat="1" applyFont="1" applyAlignment="1">
      <alignment horizontal="center" vertical="center"/>
    </xf>
    <xf numFmtId="3" fontId="5" fillId="0" borderId="0" xfId="0" applyNumberFormat="1" applyFont="1">
      <alignment vertical="center"/>
    </xf>
    <xf numFmtId="0" fontId="5" fillId="0" borderId="0" xfId="0" applyFont="1" applyAlignment="1">
      <alignment horizontal="left"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49" fontId="5" fillId="0" borderId="6" xfId="0" applyNumberFormat="1" applyFont="1" applyBorder="1" applyAlignment="1">
      <alignment horizontal="center" vertical="center"/>
    </xf>
    <xf numFmtId="0" fontId="9" fillId="0" borderId="5" xfId="0" applyFont="1" applyBorder="1" applyAlignment="1">
      <alignment horizontal="center" vertical="center"/>
    </xf>
    <xf numFmtId="0" fontId="5" fillId="0" borderId="6" xfId="0" quotePrefix="1" applyFont="1" applyBorder="1">
      <alignment vertical="center"/>
    </xf>
    <xf numFmtId="0" fontId="5" fillId="0" borderId="6" xfId="0" quotePrefix="1" applyFont="1" applyBorder="1" applyAlignment="1">
      <alignment horizontal="center" vertical="center"/>
    </xf>
    <xf numFmtId="0" fontId="5" fillId="0" borderId="0" xfId="0" applyFont="1" applyAlignment="1">
      <alignment vertical="center"/>
    </xf>
    <xf numFmtId="0" fontId="5" fillId="0" borderId="6" xfId="0" applyFont="1" applyBorder="1" applyAlignment="1">
      <alignment vertical="center"/>
    </xf>
    <xf numFmtId="0" fontId="5" fillId="8" borderId="1" xfId="0" applyFont="1" applyFill="1" applyBorder="1" applyAlignment="1">
      <alignment horizontal="center" vertical="center"/>
    </xf>
    <xf numFmtId="0" fontId="5" fillId="8" borderId="2" xfId="0" applyFont="1" applyFill="1" applyBorder="1">
      <alignment vertical="center"/>
    </xf>
    <xf numFmtId="41" fontId="5" fillId="8" borderId="2" xfId="1" applyFont="1" applyFill="1" applyBorder="1" applyAlignment="1">
      <alignment horizontal="center" vertical="center"/>
    </xf>
    <xf numFmtId="0" fontId="5" fillId="8" borderId="2" xfId="0" applyFont="1" applyFill="1" applyBorder="1" applyAlignment="1">
      <alignment horizontal="center" vertical="center"/>
    </xf>
    <xf numFmtId="0" fontId="5" fillId="8" borderId="0" xfId="0" applyFont="1" applyFill="1" applyAlignment="1">
      <alignment horizontal="center" vertical="center"/>
    </xf>
    <xf numFmtId="0" fontId="5" fillId="8" borderId="3" xfId="0" applyFont="1" applyFill="1" applyBorder="1" applyAlignment="1">
      <alignment horizontal="center" vertical="center"/>
    </xf>
    <xf numFmtId="0" fontId="5" fillId="8" borderId="1" xfId="0" applyFont="1" applyFill="1" applyBorder="1">
      <alignment vertical="center"/>
    </xf>
    <xf numFmtId="0" fontId="5" fillId="8" borderId="3" xfId="0" applyFont="1" applyFill="1" applyBorder="1">
      <alignment vertical="center"/>
    </xf>
    <xf numFmtId="0" fontId="5" fillId="8" borderId="4" xfId="0" applyFont="1" applyFill="1" applyBorder="1" applyAlignment="1">
      <alignment horizontal="center" vertical="center"/>
    </xf>
    <xf numFmtId="0" fontId="5" fillId="8" borderId="0" xfId="0" applyFont="1" applyFill="1">
      <alignment vertical="center"/>
    </xf>
    <xf numFmtId="41" fontId="5" fillId="8" borderId="0" xfId="1" applyFont="1" applyFill="1" applyBorder="1" applyAlignment="1">
      <alignment horizontal="center" vertical="center"/>
    </xf>
    <xf numFmtId="0" fontId="5" fillId="8" borderId="5" xfId="0" applyFont="1" applyFill="1" applyBorder="1" applyAlignment="1">
      <alignment horizontal="center" vertical="center"/>
    </xf>
    <xf numFmtId="0" fontId="5" fillId="8" borderId="4" xfId="0" applyFont="1" applyFill="1" applyBorder="1">
      <alignment vertical="center"/>
    </xf>
    <xf numFmtId="0" fontId="5" fillId="8" borderId="5" xfId="0" applyFont="1" applyFill="1" applyBorder="1">
      <alignment vertical="center"/>
    </xf>
    <xf numFmtId="0" fontId="2" fillId="8" borderId="4" xfId="0" applyFont="1" applyFill="1" applyBorder="1" applyAlignment="1">
      <alignment horizontal="center" vertical="center"/>
    </xf>
    <xf numFmtId="0" fontId="2" fillId="9" borderId="0" xfId="0" applyFont="1" applyFill="1" applyAlignment="1">
      <alignment horizontal="center" vertical="center"/>
    </xf>
    <xf numFmtId="0" fontId="2" fillId="9" borderId="0" xfId="0" applyFont="1" applyFill="1" applyAlignment="1">
      <alignment horizontal="center" vertical="center" wrapText="1"/>
    </xf>
    <xf numFmtId="41" fontId="5" fillId="8" borderId="0" xfId="1" applyFont="1" applyFill="1">
      <alignment vertical="center"/>
    </xf>
    <xf numFmtId="41" fontId="5" fillId="8" borderId="0" xfId="1" applyFont="1" applyFill="1" applyAlignment="1">
      <alignment horizontal="center" vertical="center"/>
    </xf>
    <xf numFmtId="41" fontId="5" fillId="8" borderId="2" xfId="1" applyFont="1" applyFill="1" applyBorder="1">
      <alignment vertical="center"/>
    </xf>
    <xf numFmtId="41" fontId="5" fillId="8" borderId="0" xfId="1" applyFont="1" applyFill="1" applyBorder="1">
      <alignment vertical="center"/>
    </xf>
    <xf numFmtId="0" fontId="5" fillId="8" borderId="2" xfId="0" applyFont="1" applyFill="1" applyBorder="1" applyAlignment="1">
      <alignment horizontal="left" vertical="center"/>
    </xf>
    <xf numFmtId="41" fontId="7" fillId="8" borderId="2" xfId="1"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lignment vertical="center"/>
    </xf>
    <xf numFmtId="0" fontId="7" fillId="0" borderId="0" xfId="0" quotePrefix="1"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49" fontId="5" fillId="0" borderId="4" xfId="0" applyNumberFormat="1" applyFont="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lignment vertical="center"/>
    </xf>
    <xf numFmtId="0" fontId="5" fillId="0" borderId="4" xfId="0" applyFont="1" applyFill="1" applyBorder="1">
      <alignment vertical="center"/>
    </xf>
    <xf numFmtId="0" fontId="5" fillId="0" borderId="4" xfId="0" applyFont="1" applyFill="1" applyBorder="1" applyAlignment="1">
      <alignment horizontal="center" vertical="center"/>
    </xf>
    <xf numFmtId="0" fontId="7" fillId="0" borderId="0" xfId="0" applyFont="1">
      <alignment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2" fillId="5"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lignment vertical="center"/>
    </xf>
    <xf numFmtId="41" fontId="5" fillId="0" borderId="9" xfId="1" applyFont="1" applyFill="1" applyBorder="1" applyAlignment="1">
      <alignment horizontal="center" vertical="center"/>
    </xf>
    <xf numFmtId="41" fontId="5" fillId="0" borderId="9" xfId="1" applyFont="1" applyFill="1" applyBorder="1">
      <alignment vertical="center"/>
    </xf>
    <xf numFmtId="41" fontId="7" fillId="0" borderId="9" xfId="1" applyFont="1" applyFill="1" applyBorder="1" applyAlignment="1">
      <alignment horizontal="center" vertical="center"/>
    </xf>
    <xf numFmtId="0" fontId="2" fillId="5"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lignment vertical="center"/>
    </xf>
    <xf numFmtId="41" fontId="5" fillId="0" borderId="16" xfId="1" applyFont="1" applyFill="1" applyBorder="1" applyAlignment="1">
      <alignment horizontal="center" vertical="center"/>
    </xf>
    <xf numFmtId="0" fontId="5" fillId="0" borderId="16" xfId="0" applyFont="1" applyFill="1" applyBorder="1" applyAlignment="1">
      <alignment horizontal="center" vertical="center"/>
    </xf>
    <xf numFmtId="0" fontId="2" fillId="5" borderId="2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5" fillId="8" borderId="26" xfId="0" applyFont="1" applyFill="1" applyBorder="1" applyAlignment="1">
      <alignment horizontal="center" vertical="center"/>
    </xf>
    <xf numFmtId="0" fontId="5" fillId="8" borderId="27" xfId="0" applyFont="1" applyFill="1" applyBorder="1">
      <alignment vertical="center"/>
    </xf>
    <xf numFmtId="41" fontId="5" fillId="8" borderId="27" xfId="1" applyFont="1" applyFill="1" applyBorder="1">
      <alignment vertical="center"/>
    </xf>
    <xf numFmtId="41" fontId="7" fillId="8" borderId="27" xfId="1" applyFont="1" applyFill="1" applyBorder="1" applyAlignment="1">
      <alignment horizontal="center" vertical="center"/>
    </xf>
    <xf numFmtId="0" fontId="5" fillId="8" borderId="27" xfId="0" applyFont="1" applyFill="1" applyBorder="1" applyAlignment="1">
      <alignment horizontal="center" vertical="center"/>
    </xf>
    <xf numFmtId="0" fontId="5" fillId="8" borderId="28" xfId="0" applyFont="1" applyFill="1" applyBorder="1">
      <alignment vertical="center"/>
    </xf>
    <xf numFmtId="0" fontId="5" fillId="8" borderId="28" xfId="0" applyFont="1" applyFill="1" applyBorder="1" applyAlignment="1">
      <alignment horizontal="center" vertical="center"/>
    </xf>
    <xf numFmtId="0" fontId="2" fillId="9" borderId="0" xfId="0" applyFont="1" applyFill="1" applyAlignment="1">
      <alignment horizontal="center" vertical="center"/>
    </xf>
    <xf numFmtId="0" fontId="13" fillId="0" borderId="0" xfId="0" applyFont="1">
      <alignment vertical="center"/>
    </xf>
    <xf numFmtId="0" fontId="5" fillId="0" borderId="16" xfId="0" applyFont="1" applyFill="1" applyBorder="1" applyAlignment="1">
      <alignment vertical="center" wrapText="1"/>
    </xf>
    <xf numFmtId="0" fontId="5" fillId="0" borderId="21" xfId="0" applyFont="1" applyFill="1" applyBorder="1" applyAlignment="1">
      <alignment horizontal="center" vertical="center"/>
    </xf>
    <xf numFmtId="0" fontId="6" fillId="9"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Alignment="1">
      <alignment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9"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25" xfId="0" applyFont="1" applyFill="1" applyBorder="1" applyAlignment="1">
      <alignment horizontal="center" vertical="center"/>
    </xf>
    <xf numFmtId="0" fontId="2" fillId="9" borderId="24"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9" xfId="0" applyFont="1" applyFill="1" applyBorder="1" applyAlignment="1">
      <alignment horizontal="center" vertical="center"/>
    </xf>
    <xf numFmtId="0" fontId="2" fillId="9" borderId="29" xfId="0" applyFont="1" applyFill="1" applyBorder="1" applyAlignment="1">
      <alignment horizontal="center" vertical="center"/>
    </xf>
    <xf numFmtId="0" fontId="2" fillId="9" borderId="30" xfId="0" applyFont="1" applyFill="1" applyBorder="1" applyAlignment="1">
      <alignment horizontal="center" vertical="center"/>
    </xf>
    <xf numFmtId="0" fontId="2" fillId="9" borderId="5"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0" xfId="0" applyFont="1" applyFill="1" applyAlignment="1">
      <alignment horizontal="center" vertical="center"/>
    </xf>
    <xf numFmtId="0" fontId="2" fillId="9" borderId="6" xfId="0" applyFont="1" applyFill="1" applyBorder="1" applyAlignment="1">
      <alignment horizontal="center" vertical="center"/>
    </xf>
    <xf numFmtId="0" fontId="2" fillId="9" borderId="0" xfId="0" applyFont="1" applyFill="1" applyAlignment="1">
      <alignment horizontal="center" vertical="center" wrapText="1"/>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1%20&#51201;&#54792;&#44396;%20&#52840;&#44053;&#49549;&#46020;(ESR)(NR23-001-38)/7%20&#51088;&#47308;&#52628;&#52636;/ESR_&#51088;&#47308;&#52628;&#52636;_23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국외(91)"/>
      <sheetName val="국내(4)"/>
      <sheetName val="선택문헌_상세문헌 진단정확성"/>
      <sheetName val="Sheet1"/>
      <sheetName val="진단메타-ALL"/>
      <sheetName val="Range-ALL"/>
      <sheetName val="병용"/>
    </sheetNames>
    <sheetDataSet>
      <sheetData sheetId="0">
        <row r="1">
          <cell r="A1" t="str">
            <v>RN</v>
          </cell>
          <cell r="B1" t="str">
            <v>Author</v>
          </cell>
          <cell r="C1" t="str">
            <v>Year</v>
          </cell>
          <cell r="D1" t="str">
            <v>Title</v>
          </cell>
          <cell r="E1" t="str">
            <v>Journal</v>
          </cell>
          <cell r="F1" t="str">
            <v>Vol(page)</v>
          </cell>
          <cell r="G1" t="str">
            <v>Abstract</v>
          </cell>
          <cell r="H1" t="str">
            <v>1차선택배제(주담당)</v>
          </cell>
          <cell r="I1"/>
          <cell r="J1" t="str">
            <v>1차선택배제(부담당)</v>
          </cell>
          <cell r="K1"/>
          <cell r="L1" t="str">
            <v>원문확보
여부(1/0)</v>
          </cell>
          <cell r="M1" t="str">
            <v>2차 소위 정리</v>
          </cell>
          <cell r="N1" t="str">
            <v>1저자(year)</v>
          </cell>
          <cell r="O1" t="str">
            <v>연구국가</v>
          </cell>
          <cell r="P1" t="str">
            <v>연구대상</v>
          </cell>
          <cell r="Q1" t="str">
            <v>연구대상 상세</v>
          </cell>
          <cell r="R1" t="str">
            <v>inclusion/exclusion criteria</v>
          </cell>
          <cell r="S1" t="str">
            <v>연구목적</v>
          </cell>
          <cell r="T1" t="str">
            <v>환자수</v>
          </cell>
          <cell r="U1" t="str">
            <v>연구유형</v>
          </cell>
          <cell r="V1" t="str">
            <v>검색기간</v>
          </cell>
          <cell r="W1" t="str">
            <v>선택문헌수</v>
          </cell>
          <cell r="X1" t="str">
            <v>중재검사</v>
          </cell>
          <cell r="Y1" t="str">
            <v>비교검사</v>
          </cell>
          <cell r="Z1" t="str">
            <v>참고표준검사</v>
          </cell>
          <cell r="AA1" t="str">
            <v>메타여부</v>
          </cell>
          <cell r="AB1" t="str">
            <v>효과성</v>
          </cell>
          <cell r="AC1" t="str">
            <v>질평가</v>
          </cell>
        </row>
        <row r="2">
          <cell r="A2">
            <v>11</v>
          </cell>
          <cell r="B2" t="str">
            <v>E.Angeletti Altobelli, P. M.Petrocelli, R.Lapergola, G.Farello, G.Cannataro, G.Breda, L.</v>
          </cell>
          <cell r="C2">
            <v>2021</v>
          </cell>
          <cell r="D2" t="str">
            <v>Serum Calprotectin a Potential Biomarker in Juvenile Idiopathic Arthritis: A Meta-Analysis</v>
          </cell>
          <cell r="E2" t="str">
            <v>Journal of Clinical Medicine</v>
          </cell>
          <cell r="F2" t="str">
            <v>10(21)22</v>
          </cell>
          <cell r="G2" t="str">
            <v>Juvenile idiopathic arthritis (JIA) is the most common inflammatory chronic disease affecting children and adolescents. Today, there are no specific biomarkers of inflammation. Therefore, it is important to identify new markers as predictors of disease activity. Recently, some researchers have directed their interest toward a protein, calprotectin (CLP), as a potential biomarker. The primary objective of our systematic review and meta-analysis was to analyze the possible role of CLP in JIA.METHOD: A literature search was conducted using PubMed, EMBASE, Scopus, Science Direct on 10 August 2021. The selection of studies was made using the PRISMA 2020 guidelines. Cohen's d with 95% CI and p-value were used as a measure of effect size. The random effects model was used to account for different sources of variation among studies. Heterogeneity was assessed using Q statistics and I&lt;sup&gt;2&lt;/sup&gt;. The publication bias was analyzed and represented by a funnel plot, and funnel plot symmetry was assessed with Egger's test.RESULTS: Our results at follow-up showed a statistically significant difference between patients with active disease compared to patients with inactive disease: 0.39 (0.16; 0.62), p = 0.001; without statistical heterogeneity. Another important aspect that emerged were the differences between the systemic disease form and any form of inactive disease showing a different concentration of calprotectin: 0.74 (0.40; 1.08), p &lt; 0.001; without statistical heterogeneity. On the other hand, meta-regression analyses performed on gender, age, duration of disease, percentage of patients with ANA+ or RF+, medium value of ESR or CRP were not statistically significant. A statistically significant difference in serum calprotectin concentration between patients with JIA and healthy controls were observed. In fact, it presented lower values in the control group.CONCLUSIONS: The use of serum CLP could represent, in the future, a useful tool in JIA in order to stratify disease activity more accurately and may aid a more tailored approach to drug of choice in children with JIA. Further studies are needed to evaluate CLP as a predictor of flare in combination with other potential biomarkers of subclinical disease activity.</v>
          </cell>
          <cell r="H2">
            <v>1</v>
          </cell>
          <cell r="I2"/>
          <cell r="J2">
            <v>1</v>
          </cell>
          <cell r="K2"/>
          <cell r="L2">
            <v>1</v>
          </cell>
          <cell r="M2">
            <v>1</v>
          </cell>
          <cell r="N2" t="str">
            <v>Altobelli(2021)</v>
          </cell>
          <cell r="O2" t="str">
            <v>이탈리아</v>
          </cell>
          <cell r="P2" t="str">
            <v>소아 특발성 관절염</v>
          </cell>
          <cell r="Q2" t="str">
            <v>-활성vs비활성
-활성,비활성,전신,비전신 vs 건강인
-3-6개월간 Calprotectin수치으로 활성vs비활성</v>
          </cell>
          <cell r="R2"/>
          <cell r="S2"/>
          <cell r="T2">
            <v>1014</v>
          </cell>
          <cell r="U2" t="str">
            <v>환자대조군(548), 종단연구(466)</v>
          </cell>
          <cell r="V2" t="str">
            <v>~2021.8.10.</v>
          </cell>
          <cell r="W2">
            <v>10</v>
          </cell>
          <cell r="X2" t="str">
            <v>ESR</v>
          </cell>
          <cell r="Y2" t="str">
            <v>CRP, ANA+(anti-nuclear antibody) (or RF+(Rheumatoid factor)), calprotectin</v>
          </cell>
          <cell r="Z2" t="str">
            <v>-</v>
          </cell>
          <cell r="AA2" t="str">
            <v>o</v>
          </cell>
          <cell r="AB2" t="str">
            <v>메타분석(군간 숲그림, 출판비뚤림, 이질성)
메타회귀분석(p value)</v>
          </cell>
          <cell r="AC2" t="str">
            <v>Newcastle-Ottawa scale</v>
          </cell>
        </row>
        <row r="3">
          <cell r="A3">
            <v>26</v>
          </cell>
          <cell r="B3" t="str">
            <v>J.Li Bao, C.Zhang, K.Kang, H.Chen, W.Gu, B.</v>
          </cell>
          <cell r="C3">
            <v>2020</v>
          </cell>
          <cell r="D3" t="str">
            <v>Comparative analysis of laboratory indexes of severe and non-severe patients infected with COVID-19</v>
          </cell>
          <cell r="E3" t="str">
            <v>Clinica Chimica Acta</v>
          </cell>
          <cell r="F3" t="str">
            <v>509(180-194</v>
          </cell>
          <cell r="G3" t="str">
            <v>BACKGROUND: The pandemic coronavirus disease 2019 (COVID-19) has threaten the global health. The characteristics of laboratory findings of coronavirus are of great significance for clinical diagnosis and treatment. We found indicators that may most effectively predict a non-severe COVID-19 patient develop into a severe patient.METHODS: We conducted a meta-analysis to compare the laboratory findings of severe patients with non-severe patients with COVID-19 from searched articles.RESULTS: Through the analysis of laboratory examination information of patients with COVID-19 from 35 articles (5912 patients), we demonstrated that severe cases possessed higher levels of leukocyte (1.20-fold), neutrophil (1.33-fold), CRP (3.04-fold), PCT (2.00-fold), ESR (1.44-fold), AST (1.40-fold), ALT (1.34-fold), LDH (1.54-fold), CK (1.44-fold), CK-MB (1.39-fold), total bilirubin (1.14-fold), urea (1.28-fold), creatine (1.09-fold), PT (1.03-fold) and D-dimer (2.74-fold), as well as lower levels of lymphocytes (1.44-fold), eosinophil (2.00-fold), monocyte (1.08-fold), Hemoglobin (1.53-fold), PLT (1.15-fold), albumin (1.15-fold), and APTT (1.02-fold). Lymphocyte subsets and series of inflammatory cytokines were also different in severe cases with the non-severe ones, including lower levels of CD4 T cells (2.10-fold) and CD8 T cells (2.00-fold), higher levels of IL-1beta (1.02-fold), IL-6 (1.93-fold) and IL-10 (1.55-fold).CONCLUSIONS: Some certain laboratory inspections could predict the progress of the COVID-19 changes, especially lymphocytes, CRP, PCT, ALT, AST, LDH, D-dimer, CD4 T cells and IL6, which provide valuable signals for preventing the deterioration of the disease.</v>
          </cell>
          <cell r="H3">
            <v>1</v>
          </cell>
          <cell r="I3"/>
          <cell r="J3">
            <v>1</v>
          </cell>
          <cell r="K3"/>
          <cell r="L3">
            <v>1</v>
          </cell>
          <cell r="M3">
            <v>1</v>
          </cell>
          <cell r="N3" t="str">
            <v>Bao(2020</v>
          </cell>
          <cell r="O3" t="str">
            <v>중국</v>
          </cell>
          <cell r="P3" t="str">
            <v>코로나19 환자</v>
          </cell>
          <cell r="Q3" t="str">
            <v>중증vs비중증</v>
          </cell>
          <cell r="R3"/>
          <cell r="T3">
            <v>5912</v>
          </cell>
          <cell r="U3" t="str">
            <v>-</v>
          </cell>
          <cell r="V3" t="str">
            <v>~2020.4.27.</v>
          </cell>
          <cell r="W3">
            <v>35</v>
          </cell>
          <cell r="X3" t="str">
            <v>ESR</v>
          </cell>
          <cell r="Y3" t="str">
            <v>CRP, PCT, 백혈구, 호중구, AST, ALT, LDH, CK, CK-MB, 빌리루빈, urea, 크레아틴, PT, D-dimer, 림프구, 호산구, 단핵구, 헤모글로빈, PLT, 알부민, APTT, 림프구 subsets(CD4, CD8),
사이토카인(Il-1b, IL-6, IL-10)</v>
          </cell>
          <cell r="Z3" t="str">
            <v>-</v>
          </cell>
          <cell r="AA3" t="str">
            <v>o</v>
          </cell>
          <cell r="AB3" t="str">
            <v>군간 검사결과(평균,p)
메타분석(ESR 제외한 메타만 있음)</v>
          </cell>
          <cell r="AC3" t="str">
            <v>8개항목에 대해 평가(제목X)</v>
          </cell>
        </row>
        <row r="4">
          <cell r="A4">
            <v>34</v>
          </cell>
          <cell r="B4" t="str">
            <v>E.Mabry Berbari, T.Tsaras, G.Spangehl, M.Erwin, P. J.Murad, M. H.Steckelberg, J.Osmon, D.</v>
          </cell>
          <cell r="C4">
            <v>2010</v>
          </cell>
          <cell r="D4" t="str">
            <v>Inflammatory blood laboratory levels as markers of prosthetic joint infection: a systematic review and meta-analysis</v>
          </cell>
          <cell r="E4" t="str">
            <v>Journal of Bone &amp; Joint Surgery - American Volume</v>
          </cell>
          <cell r="F4" t="str">
            <v>92(11)2102-9</v>
          </cell>
          <cell r="G4" t="str">
            <v>BACKGROUND: The preoperative diagnosis of prosthetic joint infection in patients with a total hip or knee arthroplasty may rely in part on the use of systemic inflammation markers. These markers have unclear accuracy. The objective of this review was to summarize the evidence on the accuracy of the peripheral white blood-cell count, the erythrocyte sedimentation rate, serum C-reactive protein levels, and serum interleukin-6 levels for the diagnosis of prosthetic joint infection.METHODS: We searched electronic databases (MEDLINE, EMBASE, Cochrane Library, Web of Science, and Scopus) from 1950 through 2009. Eligible studies evaluated the accuracy of white blood-cell count, erythrocyte sedimentation rate, serum C-reactive protein level, and serum interleukin-6 level for the intraoperative diagnosis of prosthetic joint infection at the time of revision arthroplasty. Two reviewers working independently extracted study characteristics and data to estimate the diagnostic odds ratio and 95% confidence interval for each result.RESULTS: We included thirty eligible studies that included 3909 revision total hip or knee arthroplasties. The prevalence of prosthetic joint infection was 32.5% (1270 of 3909). The accuracy of assessed inflammation markers, represented with a diagnostic odds ratio, was 314.7 (95% confidence interval, 113.0 to 876.8) for interleukin-6 (three studies), 13.1 (95% confidence interval, 7.9 to 21.7) for C-reactive protein level (twenty-three studies), 7.2 (95% confidence interval, 4.7 to 10.9) for erythrocyte sedimentation rate (twenty-five studies), and 4.4 (95% confidence interval, 2.9 to 6.6) for white blood-cell count (fifteen studies).CONCLUSIONS: The diagnostic accuracy for prosthetic joint infection was best for interleukin-6, followed by C-reactive protein level, erythrocyte sedimentation rate, and white blood-cell count. Given the limited numbers of studies assessing interleukin-6 levels, further investigations assessing the accuracy of interleukin-6 for the diagnosis of prosthetic joint infection are warranted. [References: 39]</v>
          </cell>
          <cell r="H4">
            <v>1</v>
          </cell>
          <cell r="I4">
            <v>1</v>
          </cell>
          <cell r="J4">
            <v>1</v>
          </cell>
          <cell r="K4">
            <v>1</v>
          </cell>
          <cell r="L4">
            <v>1</v>
          </cell>
          <cell r="M4">
            <v>1</v>
          </cell>
          <cell r="N4" t="str">
            <v>Berbari(2010)</v>
          </cell>
          <cell r="O4" t="str">
            <v>미국</v>
          </cell>
          <cell r="P4" t="str">
            <v>인공관절감염</v>
          </cell>
          <cell r="S4" t="str">
            <v>인공관절 재수술 시 감염진단</v>
          </cell>
          <cell r="T4">
            <v>3909</v>
          </cell>
          <cell r="U4" t="str">
            <v>-</v>
          </cell>
          <cell r="V4" t="str">
            <v>1950-2009</v>
          </cell>
          <cell r="W4">
            <v>30</v>
          </cell>
          <cell r="X4" t="str">
            <v>ESR</v>
          </cell>
          <cell r="Y4" t="str">
            <v>CRP, IL-6, 백혈구</v>
          </cell>
          <cell r="Z4" t="str">
            <v>인공관절감염진단</v>
          </cell>
          <cell r="AA4" t="str">
            <v>o</v>
          </cell>
          <cell r="AB4" t="str">
            <v>진단메타(Sn,Sp,SROC,OR)</v>
          </cell>
          <cell r="AC4" t="str">
            <v>QUADAS</v>
          </cell>
        </row>
        <row r="5">
          <cell r="A5">
            <v>37</v>
          </cell>
          <cell r="B5" t="str">
            <v>T.Shao Bian, H.Zhou, Y.Huang, Y.Song, Y.</v>
          </cell>
          <cell r="C5">
            <v>2018</v>
          </cell>
          <cell r="D5" t="str">
            <v>Tests for predicting reimplantation success of two-stage revision for periprosthetic joint infection: A systematic review and meta-analysis</v>
          </cell>
          <cell r="E5" t="str">
            <v>Orthopaedics &amp; traumatology, surgery &amp; research</v>
          </cell>
          <cell r="F5" t="str">
            <v>104(7)1115-1123</v>
          </cell>
          <cell r="G5" t="str">
            <v>BACKGROUND: Several tests are used before reimplantation to detect persistent infection in patients with periprosthetic joint infection (PJI) undergoing two-stage revision. However, there is no consensus as to the optimal tests for excluding persistent infection or predicting successful reimplantation by stage. We aimed to determine the accuracy of different tests used to detect persistent infection after the first stage, and/or predicting failure following reimplantation in patients with PJI.METHODS: We conducted a systematic review and meta-analysis of PubMed, Embase and the Cochrane Library databases. Two reviewers independently conducted quality assessments and data extractions to estimate pooled sensitivity and specificity, diagnostic odds ratio and area under the receiver operating characteristic curves (AUSROC) for each test.RESULTS: We included 24 studies published between May 1999 and September 2017. Synovial fluid polymorphonuclear neutrophils (PMN)% had the highest sensitivity of 0.70, followed by serum erythrocyte sedimentation rate (0.57) and spacer sonication fluid culture (0.53). Synovial fluid culture had the highest specificity of 0.97, followed by frozen section (0.93) and the Musculoskeletal Infection Society criteria (0.92). Spacer sonication fluid culture was the most accurate test with an AUSROC of 0.8089, followed by synovial fluid culture (0.7749) and frozen section (0.7819).DISCUSSION: Spacer sonication fluid culture had a relatively high diagnostic accuracy. We emphasize that no test can be used alone to exclude persistent infection beyond the first stage and/or predict failed reimplantation beyond the second stage.LEVEL OF EVIDENCE: II, systematic review and meta-analysis of level 2 to level 4 studies with inconsistent results.</v>
          </cell>
          <cell r="H5">
            <v>1</v>
          </cell>
          <cell r="I5">
            <v>1</v>
          </cell>
          <cell r="J5">
            <v>0</v>
          </cell>
          <cell r="K5"/>
          <cell r="L5">
            <v>1</v>
          </cell>
          <cell r="M5">
            <v>0</v>
          </cell>
          <cell r="N5" t="str">
            <v>Bian(2018)</v>
          </cell>
          <cell r="O5" t="str">
            <v>중국</v>
          </cell>
          <cell r="P5" t="str">
            <v>2-stage 재수술할 인공관절감염 의심환자</v>
          </cell>
          <cell r="Q5" t="str">
            <v>-</v>
          </cell>
          <cell r="R5" t="str">
            <v>Inclusion: 진단검사를 통해 인공관절감염의 지속적 감염 배제하고, 2단계 이후 재이식 실패를 예측하는 연구
exclusion: -</v>
          </cell>
          <cell r="S5" t="str">
            <v>인공관절재수술 성공예측</v>
          </cell>
          <cell r="T5">
            <v>1726</v>
          </cell>
          <cell r="U5" t="str">
            <v>-</v>
          </cell>
          <cell r="V5" t="str">
            <v>1999.5-2007.9</v>
          </cell>
          <cell r="W5">
            <v>25</v>
          </cell>
          <cell r="X5" t="str">
            <v>ESR</v>
          </cell>
          <cell r="Y5" t="str">
            <v>CRP 외</v>
          </cell>
          <cell r="Z5" t="str">
            <v>MSIS 등</v>
          </cell>
          <cell r="AA5" t="str">
            <v>o</v>
          </cell>
          <cell r="AB5" t="str">
            <v>진단메타(Sn, Sp)</v>
          </cell>
          <cell r="AC5" t="str">
            <v>QUADAS-2</v>
          </cell>
        </row>
        <row r="6">
          <cell r="A6">
            <v>41</v>
          </cell>
          <cell r="B6" t="str">
            <v>J.Machado Botelho, V.Hussain, S. B.Zehra, S. A.Proenca, L.Orlandi, M.Mendes, J. J.D'Aiuto, F.</v>
          </cell>
          <cell r="C6">
            <v>2021</v>
          </cell>
          <cell r="D6" t="str">
            <v>Periodontitis and circulating blood cell profiles: a systematic review and meta-analysis</v>
          </cell>
          <cell r="E6" t="str">
            <v>Experimental Hematology</v>
          </cell>
          <cell r="F6" t="str">
            <v>93(1-13</v>
          </cell>
          <cell r="G6" t="str">
            <v>Periodontitis is a chronic inflammatory disease with local and systemic implications. Evidence suggests consistent hematologic changes associated with periodontitis. Our aim was to critically appraise the available evidence on hemogram, leukogram, and thrombogram alterations in otherwise healthy patients suffering from periodontitis when compared with controls. For this systematic review (SR), we searched MEDLINE, Web of Science, EMBASE, and the Cochrane Library (CENTRAL) for studies published up to June 2020. Both observational and interventional studies with baseline standard hematologic levels were included. Outcomes of interest were baseline hemogram, leukogram, and thrombogram values and the impact of periodontitis treatment on these outcomes. Upon risk of bias assessment, data extraction and both qualitative and quantitative (standardized mean differences) analyses were performed. Random-effects meta-analyses were performed to provide pooled estimates. The Preferred Reporting Items for Systematic Reviews and Meta-analyses (PRISMA) guidelines were followed (PROSPERO Reg. No. CRD42020164531). A total of 45 studies, eight intervention and 37 case-control studies, were identified after the final search of 3,012 titles. Following quality assessment, 43 articles were deemed to have low risk of bias, and two articles moderate risk. Meta-analyses confirmed that periodontitis was associated with both white and red cell lineages. Severe chronic periodontitis was associated with greater white blood cell counts (mean difference [MD]=0.53, 95% confidence interval [CI]: 0.26-0.79) when compared with controls. Periodontitis was associated with a larger number of neutrophils (MD=7.16%, 95% CI: 5.96-8.37) and lower mean platelet volume (MD=0.30 fL, 95% CI: 0.49 to -0.10) compared with healthy participants. Nonsurgical periodontal treatment was associated with a decrease in white blood cell (WBC) levels (MD=0.28 10&lt;sup&gt;9&lt;/sup&gt;/L, 95% CI: -0.47 to -0.08) in patients with chronic periodontitis. Periodontitis is associated with hematologic changes (Strength of Recommendation Taxonomy [SORT] A recommendation). Higher WBC levels, higher neutrophil levels, higher erythrocyte sedimentation rate, and lower mean platelet volumes are the most common blood count findings. The association between periodontitis and WBC could be causal in nature. Further assessment to determine whether periodontitis causes changes in circulating blood cells and to identify the molecular mechanisms underlying these associations is warranted.</v>
          </cell>
          <cell r="H6">
            <v>1</v>
          </cell>
          <cell r="I6"/>
          <cell r="J6">
            <v>1</v>
          </cell>
          <cell r="K6"/>
          <cell r="L6">
            <v>1</v>
          </cell>
          <cell r="M6">
            <v>1</v>
          </cell>
          <cell r="N6" t="str">
            <v>Botelho(2021)</v>
          </cell>
          <cell r="O6" t="str">
            <v>포르투갈</v>
          </cell>
          <cell r="P6" t="str">
            <v>치주염, 순환혈액세포 profile</v>
          </cell>
          <cell r="Q6" t="str">
            <v>만성치주염vs대조군, 
급진성치주염vs대조군</v>
          </cell>
          <cell r="R6"/>
          <cell r="T6">
            <v>11368</v>
          </cell>
          <cell r="U6" t="str">
            <v>-</v>
          </cell>
          <cell r="V6" t="str">
            <v>~2020.6.</v>
          </cell>
          <cell r="W6">
            <v>45</v>
          </cell>
          <cell r="X6" t="str">
            <v>ESR</v>
          </cell>
          <cell r="Y6" t="str">
            <v>WBC, RBC, 혈소판 등</v>
          </cell>
          <cell r="Z6" t="str">
            <v>-</v>
          </cell>
          <cell r="AA6" t="str">
            <v>o</v>
          </cell>
          <cell r="AB6" t="str">
            <v>군간 검사항목별 MD 메타
Cohen's D</v>
          </cell>
          <cell r="AC6" t="str">
            <v>Newcastle-Ottawa scale</v>
          </cell>
        </row>
        <row r="7">
          <cell r="A7">
            <v>45</v>
          </cell>
          <cell r="B7" t="str">
            <v>S.Ventura Bruera, M. J.Agarwal, S. K.Krause, K. J.Lopez-Olivo, M. A.</v>
          </cell>
          <cell r="C7">
            <v>2022</v>
          </cell>
          <cell r="D7" t="str">
            <v>The utility of erythrocyte sedimentation rate, C-reactive protein, and procalcitonin in detecting infections in patients with systemic lupus erythematosus: A systematic review</v>
          </cell>
          <cell r="E7" t="str">
            <v>Lupus</v>
          </cell>
          <cell r="F7" t="str">
            <v>31(10)1163-1174</v>
          </cell>
          <cell r="G7" t="str">
            <v>OBJECTIVES: We conducted a systematic review with metanalysis to investigate the utility of erythrocyte sedimentation rate (ESR), C-reactive protein (CRP), and procalcitonin (PCT) in diagnosing infections in hospitalized patients with SLE.METHODS: We searched Medline, Embase, Web of Science, ClinicalTrials.gov, and Cochrane Central Register of Controlled Trials (CENTRAL) with a search strategy developed by a medical librarian. We included retrospective, cross-sectional, case-control, and prospective studies in our analysis. We used the Quality Assessment of Diagnostic Studies (QUADAS-2) to assess for bias and applicability. We obtained mean differences, sensitivities, and specificities in our analysis.RESULTS: We included 26 studies in our analysis. Most studies had an unclear or high risk of bias and our results were widely heterogenous. For the diagnosis of infections, the CRP had a pooled sensitivity of 0.75 (95%CI 0.57-0.94) and specificity of 0.72 (0.59-0.85), PCT had a pooled sensitivity of 0.68 (95% CI 0.0.59-0.77) and specificity of 0.75 (0.59-0.90), and for ESR pooled estimates were not calculated but sensitivity ranged from 50 to 69.8 and specificity from 38.5 to 55.6. Modifying cut-offs improved sensitivities and specificities. The ESR, CRP, and PCT mean differences were all greater in infection groups versus non-infection (10.1, 95% CI 3.2-17.0; 46.8, 95% CI 36.5-57.0; 0.53, 95% CI 0.26-0.80; respectively).DISCUSSION: Poor sensitivities and specificities were observed for the evaluated biomarkers with substantial heterogeneity in the cut-offs used to determine infection. Although mean biomarker values were increased in the infection group compared with the non-infection, our findings do not support the widespread use of ESR, CRP, or PCT in diagnosing infection in hospitalized patients with SLE due to increased heterogeneity and risk of bias. Further investigation is needed.</v>
          </cell>
          <cell r="H7">
            <v>1</v>
          </cell>
          <cell r="I7"/>
          <cell r="J7">
            <v>1</v>
          </cell>
          <cell r="K7">
            <v>1</v>
          </cell>
          <cell r="L7">
            <v>1</v>
          </cell>
          <cell r="M7">
            <v>1</v>
          </cell>
          <cell r="N7" t="str">
            <v>Bruera(2022)</v>
          </cell>
          <cell r="O7" t="str">
            <v>미국</v>
          </cell>
          <cell r="P7" t="str">
            <v>전신성홍반루푸스</v>
          </cell>
          <cell r="Q7" t="str">
            <v>감염 vs 비감염
감염 vs Flare</v>
          </cell>
          <cell r="T7">
            <v>2430</v>
          </cell>
          <cell r="U7" t="str">
            <v>코호트(18편), 단면연구(7편), 환자대조군(1편)</v>
          </cell>
          <cell r="V7" t="str">
            <v>~2021.4.</v>
          </cell>
          <cell r="W7">
            <v>26</v>
          </cell>
          <cell r="X7" t="str">
            <v>ESR</v>
          </cell>
          <cell r="Y7" t="str">
            <v>CRP, PCT</v>
          </cell>
          <cell r="Z7" t="str">
            <v>proven(배양검사, 생화학검사로 양성) +probable(임상증상, 징후, 확인요구되지 않은 영상) or proven</v>
          </cell>
          <cell r="AA7" t="str">
            <v>o</v>
          </cell>
          <cell r="AB7" t="str">
            <v>진단메타(Sn,Sp,MD)
군간 검사항목별 MD 메타</v>
          </cell>
          <cell r="AC7" t="str">
            <v>QUADAS-2</v>
          </cell>
        </row>
        <row r="8">
          <cell r="A8">
            <v>59</v>
          </cell>
          <cell r="B8" t="str">
            <v>A. V.Abdelbary Carli, H.Ahmadzai, N.Cheng, W.Shea, B.Hutton, B.Sniderman, J.Philip Sanders, B. S.Esmaeilisaraji, L.Skidmore, B.Gauthier-Kwan, O. Y.Bunting, A. C.Gauthier, P.Crnic, A.Logishetty, K.Moher, D.Fergusson, D.Beaule, P. E.</v>
          </cell>
          <cell r="C8">
            <v>2019</v>
          </cell>
          <cell r="D8" t="str">
            <v>Diagnostic Accuracy of Serum, Synovial, and Tissue Testing for Chronic Periprosthetic Joint Infection After Hip and Knee Replacements: A Systematic Review</v>
          </cell>
          <cell r="E8" t="str">
            <v>Journal of Bone &amp; Joint Surgery - American Volume</v>
          </cell>
          <cell r="F8" t="str">
            <v>101(7)635-649</v>
          </cell>
          <cell r="G8" t="str">
            <v>BACKGROUND: Chronic periprosthetic joint infection (PJI) is a devastating complication that can occur following total joint replacement. Patients with chronic PJI report a substantially lower quality of life and face a higher risk of short-term mortality. Establishing a diagnosis of chronic PJI is challenging because of conflicting guidelines, numerous tests, and limited evidence. Delays in diagnosing PJI are associated with poorer outcomes and morbid revision surgery. The purpose of this systematic review was to compare the diagnostic accuracy of serum, synovial, and tissue-based tests for chronic PJI.METHODS: This review adheres to the Cochrane Collaboration's diagnostic test accuracy methods for evidence searching and syntheses. A detailed search of MEDLINE, Embase, the Cochrane Library, and the grey literature was performed to identify studies involving the diagnosis of chronic PJI in patients with hip or knee replacement. Eligible studies were assessed for quality and bias using the Quality Assessment of Diagnostic Accuracy Studies-2 (QUADAS-2) tool. Meta-analyses were performed on tests with sufficient data points. Summary estimates and hierarchical summary receiver operating characteristic (HSROC) curves were obtained using a bivariate model.RESULTS: A total of 12,616 citations were identified, and 203 studies met the inclusion criteria. Of these 203 studies, 170 had a high risk of bias. Eighty-three unique PJI diagnostic tests were identified, and 17 underwent meta-analyses. Laboratory-based synovial alpha-defensin tests and leukocyte esterase reagent (LER) strips (2+) had the best performance, followed by white blood-cell (WBC) count, measurement of synovial C-reactive protein (CRP) level, measurement of the polymorphonuclear neutrophil percentage (PMN%), and the alpha-defensin lateral flow test kit (Youden index ranging from 0.78 to 0.94). Tissue-based tests and 3 serum tests (measurement of interleukin-6 [IL-6] level, CRP level, and erythrocyte sedimentation rate [ESR]) had a Youden index between 0.61 to 0.75 but exhibited poorer performance compared with the synovial tests mentioned above.CONCLUSIONS: The quality of the literature pertaining to chronic PJI diagnostic tests is heterogeneous, and the studies are at a high risk for bias. We believe that greater transparency and more complete reporting in studies of diagnostic test results should be mandated by peer-reviewed journals. The available literature suggests that several synovial fluid-based tests perform well for diagnosing chronic PJI and their use is recommended in the work-up of any suspected case of chronic PJI.LEVEL OF EVIDENCE: Diagnostic Level III. See Instructions for Authors for a complete description of levels of evidence.</v>
          </cell>
          <cell r="H8">
            <v>1</v>
          </cell>
          <cell r="I8">
            <v>1</v>
          </cell>
          <cell r="J8">
            <v>1</v>
          </cell>
          <cell r="K8">
            <v>1</v>
          </cell>
          <cell r="L8">
            <v>1</v>
          </cell>
          <cell r="M8">
            <v>1</v>
          </cell>
          <cell r="N8" t="str">
            <v>Carli(2019)</v>
          </cell>
          <cell r="O8" t="str">
            <v>캐나다</v>
          </cell>
          <cell r="P8" t="str">
            <v>인공관절감염</v>
          </cell>
          <cell r="Q8" t="str">
            <v>어깨, 초기 수술후 인공관절감염, 초기수술&amp;어깨 외..?</v>
          </cell>
          <cell r="R8"/>
          <cell r="T8" t="str">
            <v>-</v>
          </cell>
          <cell r="U8" t="str">
            <v>-</v>
          </cell>
          <cell r="V8" t="str">
            <v>1946.1.1~2018.8.13.</v>
          </cell>
          <cell r="W8">
            <v>203</v>
          </cell>
          <cell r="X8" t="str">
            <v>ESR</v>
          </cell>
          <cell r="Y8" t="str">
            <v>CRP, Il-6, Youden index, WBC, LER(leukocyte esterase reagent), PMN%</v>
          </cell>
          <cell r="Z8" t="str">
            <v>-</v>
          </cell>
          <cell r="AA8" t="str">
            <v>o</v>
          </cell>
          <cell r="AB8" t="str">
            <v>평균 Sn, Sp, Youden index(메타X) 
검사항목별 HSROC(그림only), mean summary point</v>
          </cell>
          <cell r="AC8" t="str">
            <v>QUADAS-2</v>
          </cell>
        </row>
        <row r="9">
          <cell r="A9">
            <v>60</v>
          </cell>
          <cell r="B9" t="str">
            <v>C. R.Schuur Carpenter, J. D.Everett, W. W.Pines, J. M.</v>
          </cell>
          <cell r="C9">
            <v>2011</v>
          </cell>
          <cell r="D9" t="str">
            <v>Evidence-based diagnostics: adult septic arthritis</v>
          </cell>
          <cell r="E9" t="str">
            <v>Academic Emergency Medicine</v>
          </cell>
          <cell r="F9" t="str">
            <v>18(8)781-96</v>
          </cell>
          <cell r="G9" t="str">
            <v>BACKGROUND: Acutely swollen or painful joints are common complaints in the emergency department (ED). Septic arthritis in adults is a challenging diagnosis, but prompt differentiation of a bacterial etiology is crucial to minimize morbidity and mortality.OBJECTIVES: The objective was to perform a systematic review describing the diagnostic characteristics of history, physical examination, and bedside laboratory tests for nongonococcal septic arthritis. A secondary objective was to quantify test and treatment thresholds using derived estimates of sensitivity and specificity, as well as best-evidence diagnostic and treatment risks and anticipated benefits from appropriate therapy.METHODS: Two electronic search engines (PUBMED and EMBASE) were used in conjunction with a selected bibliography and scientific abstract hand search. Inclusion criteria included adult trials of patients presenting with monoarticular complaints if they reported sufficient detail to reconstruct partial or complete 2 x 2 contingency tables for experimental diagnostic test characteristics using an acceptable criterion standard. Evidence was rated by two investigators using the Quality Assessment Tool for Diagnostic Accuracy Studies (QUADAS). When more than one similarly designed trial existed for a diagnostic test, meta-analysis was conducted using a random effects model. Interval likelihood ratios (LRs) were computed when possible. To illustrate one method to quantify theoretical points in the probability of disease whereby clinicians might cease testing altogether and either withhold treatment (test threshold) or initiate definitive therapy in lieu of further diagnostics (treatment threshold), an interactive spreadsheet was designed and sample calculations were provided based on research estimates of diagnostic accuracy, diagnostic risk, and therapeutic risk/benefits.RESULTS: The prevalence of nongonococcal septic arthritis in ED patients with a single acutely painful joint is approximately 27% (95% confidence interval [CI] = 17% to 38%). With the exception of joint surgery (positive likelihood ratio [+LR] = 6.9) or skin infection overlying a prosthetic joint (+LR = 15.0), history, physical examination, and serum tests do not significantly alter posttest probability. Serum inflammatory markers such as white blood cell (WBC) counts, erythrocyte sedimentation rate (ESR), and C-reactive protein (CRP) are not useful acutely. The interval LR for synovial white blood cell (sWBC) counts of 0 x 10(9)-25 x 10(9)/L was 0.33; for 25 x 10(9)-50 x 10(9)/L, 1.06; for 50 x 10(9)-100 x 10(9)/L, 3.59; and exceeding 100 x 10(9)/L, infinity. Synovial lactate may be useful to rule in or rule out the diagnosis of septic arthritis with a +LR ranging from 2.4 to infinity, and negative likelihood ratio (-LR) ranging from 0 to 0.46. Rapid polymerase chain reaction (PCR) of synovial fluid may identify the causative organism within 3 hours. Based on 56% sensitivity and 90% specificity for sWBC counts of &gt;50 x 10(9)/L in conjunction with best-evidence estimates for diagnosis-related risk and treatment-related risk/benefit, the arthrocentesis test threshold is 5%, with a treatment threshold of 39%.CONCLUSIONS: Recent joint surgery or cellulitis overlying a prosthetic hip or knee were the only findings on history or physical examination that significantly alter the probability of nongonococcal septic arthritis. Extreme values of sWBC (&gt;50 x 10(9)/L) can increase, but not decrease, the probability of septic arthritis. Future ED-based diagnostic trials are needed to evaluate the role of clinical gestalt and the efficacy of nontraditional synovial markers such as lactate.</v>
          </cell>
          <cell r="H9">
            <v>1</v>
          </cell>
          <cell r="I9"/>
          <cell r="J9">
            <v>1</v>
          </cell>
          <cell r="K9"/>
          <cell r="L9">
            <v>1</v>
          </cell>
          <cell r="M9">
            <v>1</v>
          </cell>
          <cell r="N9" t="str">
            <v>Carpenter(2011)</v>
          </cell>
          <cell r="O9" t="str">
            <v>미국</v>
          </cell>
          <cell r="P9" t="str">
            <v>성인 패혈성 관절염</v>
          </cell>
          <cell r="T9">
            <v>689</v>
          </cell>
          <cell r="U9" t="str">
            <v>후향적 증례연구(18편), 전향적 증례연구(12편), 환자대조군연구(2편)</v>
          </cell>
          <cell r="V9" t="str">
            <v>1966~2010.12.</v>
          </cell>
          <cell r="W9">
            <v>32</v>
          </cell>
          <cell r="X9" t="str">
            <v>ESR</v>
          </cell>
          <cell r="Y9" t="str">
            <v>WBC, CRP, PCT, TNF-a, IL-6, IL-b</v>
          </cell>
          <cell r="Z9" t="str">
            <v>혈액배양 등</v>
          </cell>
          <cell r="AA9" t="str">
            <v>x</v>
          </cell>
          <cell r="AB9" t="str">
            <v>발생율, 신체검진, 혈청검사, Synovial Tests
혈청감염마커 진단정확도(Sn, Sp, LR+, LR-)</v>
          </cell>
          <cell r="AC9" t="str">
            <v>QUADAS</v>
          </cell>
        </row>
        <row r="10">
          <cell r="A10">
            <v>74</v>
          </cell>
          <cell r="B10" t="str">
            <v>J.Liu Chen, Y.Liu, W.Wu, Z.</v>
          </cell>
          <cell r="C10">
            <v>2011</v>
          </cell>
          <cell r="D10" t="str">
            <v>A meta-analysis of the biomarkers associated with coronary artery lesions secondary to Kawasaki disease in Chinese children</v>
          </cell>
          <cell r="E10" t="str">
            <v>Journal of Huazhong University of Science and Technology. Medical Sciences</v>
          </cell>
          <cell r="F10" t="str">
            <v>31(5)705</v>
          </cell>
          <cell r="G10" t="str">
            <v>The biomarkers associated with coronary artery lesions (CAL) secondary to Kawasaki disease (KD) in Chinese children were investigated by using Meta-analysis. We searched documents published from January 1997 to December 2009 from medical electronic databases. According to inclusion and exclusion criteria, eligible full-text papers were identified. We conducted a comprehensive quantitative analysis by using Stata10.0 statistical software package to assess the heterogeneity among the documents, calculated the summary effect and analyze publication bias and sensitivity. A total of 92 documents and 16 biomarkers were identified. All documents were case-control studies, and included 2398 patients in CAL group and 5932 patients in non-CAL (NCAL) group. The Meta-analysis showed that the levels of platelet count, platelet hematocrit (PCT), neutrophils count, platelet distribution width (PDW), mean platelet volume (MPV), erythrocyte sedimentation rate (ESR), cardiac troponin I (cTnI), and endothelin-1 (ET-1) in CAL group were significantly higher than those in NCAL group, and serum albumin (Alb) and hemoglobin (Hb) levels were significantly lower in CAL group (all P&lt;0.05). White blood cell (WBC) count, serum sodium, matrix metalloproteinase 9 (MMP-9), total cholesterol (TC), hematocrit (HCT) and CD3+T lymphocytes percentage had no statistically significant difference between the two groups. In conclusion, our results indicated that the 10 biomarkers including platelet count, neutrophils count, PCT, PDW, MPV, ESR, cTnI, ET-1, Alb and Hb were associated with CAL, and may be involved in the pathogenesis of CAL. The biomarkers of WBC count, serum sodium, MMP-9, TC, HCT, and CD3+T lymphocytes percentage bore no relationship with the development of CAL among Chinese children with KD.</v>
          </cell>
          <cell r="H10">
            <v>1</v>
          </cell>
          <cell r="I10"/>
          <cell r="J10">
            <v>1</v>
          </cell>
          <cell r="K10"/>
          <cell r="L10">
            <v>1</v>
          </cell>
          <cell r="M10">
            <v>1</v>
          </cell>
          <cell r="N10" t="str">
            <v>Chen(2011)</v>
          </cell>
          <cell r="O10" t="str">
            <v>중국</v>
          </cell>
          <cell r="P10" t="str">
            <v xml:space="preserve">아동 가와사키병의 이차성 관상동맥병변 </v>
          </cell>
          <cell r="Q10" t="str">
            <v>관상동맥병변 유 vs 무</v>
          </cell>
          <cell r="R10"/>
          <cell r="T10">
            <v>8330</v>
          </cell>
          <cell r="U10" t="str">
            <v>환자대조군연구</v>
          </cell>
          <cell r="V10" t="str">
            <v>1997.1~2009.12.</v>
          </cell>
          <cell r="W10">
            <v>92</v>
          </cell>
          <cell r="X10" t="str">
            <v>ESR</v>
          </cell>
          <cell r="Y10" t="str">
            <v>혈소판 수, 혈소판 hematocrit(PCT), 호중구, PDW, MPV, cTnI, ET-1, Alb, Hb, TC, HCT, CD3+T…
(16개항목)</v>
          </cell>
          <cell r="Z10" t="str">
            <v>-</v>
          </cell>
          <cell r="AA10" t="str">
            <v>o</v>
          </cell>
          <cell r="AB10" t="str">
            <v>검사항목별 WMD 메타
출판비뚤림, 민감도분석</v>
          </cell>
          <cell r="AC10" t="str">
            <v>x</v>
          </cell>
        </row>
        <row r="11">
          <cell r="A11">
            <v>76</v>
          </cell>
          <cell r="B11" t="str">
            <v>M.Li Chen, W.Li, L.Chai, Y.Yang, Y.Pu, X.</v>
          </cell>
          <cell r="C11">
            <v>2022</v>
          </cell>
          <cell r="D11" t="str">
            <v>Ankylosing spondylitis disease activity and serum vitamin D levels: A systematic review and meta-analysis</v>
          </cell>
          <cell r="E11" t="str">
            <v>Medicine</v>
          </cell>
          <cell r="F11" t="str">
            <v>101(46)e31764</v>
          </cell>
          <cell r="G11" t="str">
            <v>BACKGROUND: To prove that serum vitamin D (VD) levels are strongly associated with ankylosing spondylitis (AS) disease activity, the association between serum VD levels and key monitoring indicators of AS disease activity has been analyzed, such as the Bath Ankylosing Spondylitis Disease Activity Index (BASDAI), erythrocyte sedimentation rate (ESR), and C-reactive protein (CRP).METHODS: Studies published in PubMed, Cochrane Library, EMBASE, and China National Knowledge Infrastructure by August 30, 2022 were searched, and 6 studies finally met the selection criteria. Serum 25-hydroxyvitamin D (25(OH)D), ESR, CRP levels, and correlation coefficients between serum VD and BASDAI, ESR, CRP in AS, and control in these studies were extracted for the meta-analysis.RESULTS: When compared to controls, patients with AS had considerably lower blood 25(OH)D levels (MD = -7.53 ng/mL, 95% CI, -9.78 to -5.28, P &lt; .001) and significantly higher ESR and CRP levels (ESR: MD = 11.75 mm/h, 95% CI, 4.20 to 19.31, P = .002; CRP: MD = 15.36 mg/L, 95% CI, 4.95 to 25.77, P = .004). Additionally, a negative correlation was discovered between serum VD levels and BASDAI, ESR, and CRP (Fisher' Z = -0.34, -0.38, -0.35, respectively).CONCLUSION: The findings of our meta-analysis demonstrated a negative correlation between serum VD levels and the main monitoring indices of disease activity in patients with AS and verified that the differences in the continent and ethnicity may be one of the major contributors to this finding.</v>
          </cell>
          <cell r="H11">
            <v>1</v>
          </cell>
          <cell r="I11"/>
          <cell r="J11">
            <v>1</v>
          </cell>
          <cell r="K11"/>
          <cell r="L11">
            <v>1</v>
          </cell>
          <cell r="M11">
            <v>1</v>
          </cell>
          <cell r="N11" t="str">
            <v>Chen(2022)</v>
          </cell>
          <cell r="O11" t="str">
            <v>중국</v>
          </cell>
          <cell r="P11" t="str">
            <v>강직성척수염(VD와 관계)</v>
          </cell>
          <cell r="Q11" t="str">
            <v>환자군 vs 대조군</v>
          </cell>
          <cell r="R11"/>
          <cell r="S11" t="str">
            <v>강직성척수염(VD와 관계)</v>
          </cell>
          <cell r="T11">
            <v>901</v>
          </cell>
          <cell r="U11" t="str">
            <v>-</v>
          </cell>
          <cell r="V11" t="str">
            <v>~2022.8.</v>
          </cell>
          <cell r="W11">
            <v>6</v>
          </cell>
          <cell r="X11" t="str">
            <v>ESR</v>
          </cell>
          <cell r="Y11" t="str">
            <v>CRP, BASDAI(bath ankylosing spondylitis disease activity index), 25-OHD</v>
          </cell>
          <cell r="Z11" t="str">
            <v>-</v>
          </cell>
          <cell r="AA11" t="str">
            <v>o</v>
          </cell>
          <cell r="AB11" t="str">
            <v>군간 ESR, CRP MD 메타
VD와 ESR, CRP의 상관관계 메타(Fisher'Z)</v>
          </cell>
          <cell r="AC11" t="str">
            <v>Newcastle-Ottawa scale</v>
          </cell>
        </row>
        <row r="12">
          <cell r="A12">
            <v>78</v>
          </cell>
          <cell r="B12" t="str">
            <v>X.Li Chen, H.Zhu, S.Wang, Y.Qian, W.</v>
          </cell>
          <cell r="C12">
            <v>2020</v>
          </cell>
          <cell r="D12" t="str">
            <v>Is D-dimer a reliable biomarker compared to ESR and CRP in the diagnosis of periprosthetic joint infection?</v>
          </cell>
          <cell r="E12" t="str">
            <v>Bone &amp; Joint Research</v>
          </cell>
          <cell r="F12" t="str">
            <v>9(10)701-708</v>
          </cell>
          <cell r="G12" t="str">
            <v>AIMS: The diagnosis of periprosthetic joint infection (PJI) has always been challenging. Recently, D-dimer has become a promising biomarker in diagnosing PJI. However, there is controversy regarding its diagnostic value. We aim to investigate the diagnostic value of D-dimer in comparison to ESR and CRP.METHODS: PubMed, Embase, and the Cochrane Library were searched in February 2020 to identify articles reporting on the diagnostic value of D-dimer on PJI. Pooled analysis was conducted to investigate the diagnostic value of D-dimer, CRP, and ESR.RESULTS: Six studies with 1,255 cases were included (374 PJI cases and 881 non-PJI cases). Overall D-dimer showed sensitivity of 0.80 (95% confidence interval (CI) 0.69 to 0.87) and specificity of 0.76 (95% CI 0.63 to 0.86). Sub-group analysis by excluding patients with thrombosis and hyper-coagulation disorders showed sensitivity of 0.82 (95% CI 0.70 to 0.90) and specificity of 0.80 (95% CI 0.70 to 0.88). Serum D-dimer showed sensitivity of 0.85 (95% CI 0.76 to 0.92), specificity of 0.83 (95% CI 0.74 to 0.90). Plasma D-dimer showed sensitivity of 0.67 (95% CI 0.60 to 0.73), specificity of 0.58 (95% CI 0.45 to 0.72). CRP showed sensitivity of 0.78 (95% CI 0.72 to 0.83), specificity of 0.81 (95% CI 0.72 to 0.87). ESR showed sensitivity of 0.68 (95% CI 0.63 to 0.73), specificity of 0.83 (95% CI 0.78 to 0.87).CONCLUSION: In patients without thrombosis or a hyper-coagulation disorder, D-dimer has a higher diagnostic value compared to CRP and ESR. In patients with the aforementioned conditions, D-dimer has higher sensitivity but lower specificity compared to ESR and CRP. We do not recommend the use of serum D-dimer in patients with thrombosis and hyper-coagulation disorders for diagnosing PJI. Serum D-dimer may perform better than plasma D-dimer. Further studies are needed to compare serum D-dimer and plasma D-dimer in arthroplasty patients. Cite this article: Bone Joint Res 2020;9(10):701-708.</v>
          </cell>
          <cell r="H12">
            <v>1</v>
          </cell>
          <cell r="I12"/>
          <cell r="J12">
            <v>1</v>
          </cell>
          <cell r="K12">
            <v>1</v>
          </cell>
          <cell r="L12">
            <v>1</v>
          </cell>
          <cell r="M12">
            <v>1</v>
          </cell>
          <cell r="N12" t="str">
            <v>Chen(2020)</v>
          </cell>
          <cell r="O12" t="str">
            <v>중국</v>
          </cell>
          <cell r="P12" t="str">
            <v>인공관절감염</v>
          </cell>
          <cell r="Q12" t="str">
            <v>환자군 vs 대조군</v>
          </cell>
          <cell r="R12"/>
          <cell r="T12">
            <v>1255</v>
          </cell>
          <cell r="U12" t="str">
            <v>-</v>
          </cell>
          <cell r="V12" t="str">
            <v>~2020.2.</v>
          </cell>
          <cell r="W12">
            <v>6</v>
          </cell>
          <cell r="X12" t="str">
            <v>ESR</v>
          </cell>
          <cell r="Y12" t="str">
            <v>CRP, D-dimer</v>
          </cell>
          <cell r="Z12" t="str">
            <v>MSIS, ICM</v>
          </cell>
          <cell r="AA12" t="str">
            <v>o</v>
          </cell>
          <cell r="AB12" t="str">
            <v>진단메타(Sn, Sp, AUC, DOR)</v>
          </cell>
          <cell r="AC12" t="str">
            <v>QUADAS-2</v>
          </cell>
        </row>
        <row r="13">
          <cell r="A13">
            <v>97</v>
          </cell>
          <cell r="B13" t="str">
            <v>A. I. Cruz, Jr.Anari, J. B.Ramirez, J. M.Sankar, W. N.Baldwin, K. D.</v>
          </cell>
          <cell r="C13">
            <v>2018</v>
          </cell>
          <cell r="D13" t="str">
            <v>Distinguishing Pediatric Lyme Arthritis of the Hip from Transient Synovitis and Acute Bacterial Septic Arthritis: A Systematic Review and Meta-analysis</v>
          </cell>
          <cell r="E13" t="str">
            <v>Cureus</v>
          </cell>
          <cell r="F13" t="str">
            <v>10(1)e2112</v>
          </cell>
          <cell r="G13" t="str">
            <v>Objective Lyme arthritis is an increasingly recognized clinical entity that often prompts orthopaedic evaluation in pediatric patients. While Lyme arthritis is most common in the knee, the clinical presentation of Lyme arthritis of the hip can be similar to both acute bacterial septic arthritis and transient synovitis. Accurately distinguishing these clinical entities is important since the definitive treatment of each is distinct. Because there is limited literature on monoarticular Lyme arthritis of the hip, the purpose of this study was to perform a systematic review and meta-analysis of clinical and laboratory parameters associated with Lyme arthritis (LA) of the hip and compare them to septic arthritis (SA) and transient synovitis (TS). Study design A systematic review of the literature was performed using the following search terms, including the variants and plural counterparts "hip" and "Lyme arthritis." A final database of individual patients was assembled from the published literature and direct author correspondence, when available. A previously published cohort of patients with hip transient synovitis or septic arthritis was used for comparative analysis. A comparative statistical analysis was performed to the assembled database to assess differences in laboratory and clinical variables between the three diagnoses. Results Data on 88 patients diagnosed with Lyme arthritis of the hip was collected and consolidated from the 12 articles meeting inclusion criteria. The average age of patients presenting with Lyme arthritis was 7.5 years (+/- 3.5 years), the mean erythrocyte sedimentation rate (ESR), and the C-reactive protein (CRP) was 41 mm/hr and 3.9 mg/L, respectively. Peripheral white blood cell (WBC) count averaged 10.6 x 10&lt;sup&gt;9&lt;/sup&gt;cells/L with the synovial WBC count averaging 55,888 cells/mm&lt;sup&gt;3&lt;/sup&gt;. Compared to a previous cohort of patients with confirmed transient synovitis or septic arthritis, the 95% confidence interval for ESR was 21 - 33 mm/hr in those diagnosed with toxic synovitis (TS), 37 - 46 mm/hr for Lyme arthritis (LA), and 44 - 64 mm/hr for septic arthritis (SA). Synovial WBC counts (cells/mm&lt;sup&gt;3&lt;/sup&gt;) 95% confidence intervals (CI) were 5,644 - 15,388 cells/mm&lt;sup&gt;3&lt;/sup&gt; for TS, 47,533 - 64,242 cells/mm&lt;sup&gt;3&lt;/sup&gt; for LA, and 105,432 - 260,214 cells/mm&lt;sup&gt;3&lt;/sup&gt; for SA. There was a statistically significant difference in the incidence of fever &gt; 38.5&lt;sup&gt;o&lt;/sup&gt;C (P &lt; 0.001) and refusal to bear weight (P &lt; 0.01) between SA, LA, and TS. Conclusions Monoarticular Lyme arthritis can be a cause of hip pain in certain geographic areas and has clinical and diagnostic overlap with transient synovitis and acute bacterial septic arthritis. This study consolidates the available literature and represents the largest series of patients diagnosed with Lyme arthritis of the hip to date. We propose a diagnostic algorithm that serially incorporates ESR, followed by a synovial neutrophil count, when evaluating pediatric patients with an irritable hip in Lyme endemic areas.</v>
          </cell>
          <cell r="H13">
            <v>1</v>
          </cell>
          <cell r="I13"/>
          <cell r="J13">
            <v>1</v>
          </cell>
          <cell r="K13"/>
          <cell r="L13">
            <v>1</v>
          </cell>
          <cell r="M13">
            <v>1</v>
          </cell>
          <cell r="N13" t="str">
            <v>Cruz(2018)</v>
          </cell>
          <cell r="O13" t="str">
            <v>미국</v>
          </cell>
          <cell r="P13" t="str">
            <v>고관절의 소아 라임(관절염)과 일시적 활막염, 급성 세균성 패혈성 관절염의 구별</v>
          </cell>
          <cell r="S13" t="str">
            <v>고관절의 소아 라임(관절염)과 일시적 활막염, 급성 세균성 패혈성 관절염의 구별</v>
          </cell>
          <cell r="T13">
            <v>88</v>
          </cell>
          <cell r="U13" t="str">
            <v>-</v>
          </cell>
          <cell r="V13" t="str">
            <v>~2017.8.7.</v>
          </cell>
          <cell r="W13">
            <v>12</v>
          </cell>
          <cell r="X13" t="str">
            <v>ESR</v>
          </cell>
          <cell r="Y13" t="str">
            <v>CRP, WBC(peripheral, synovial)</v>
          </cell>
          <cell r="Z13" t="str">
            <v>-</v>
          </cell>
          <cell r="AA13" t="str">
            <v>x</v>
          </cell>
          <cell r="AB13" t="str">
            <v>검사항목별, 질환군간 평균값</v>
          </cell>
          <cell r="AC13" t="str">
            <v>x</v>
          </cell>
        </row>
        <row r="14">
          <cell r="A14">
            <v>107</v>
          </cell>
          <cell r="B14" t="str">
            <v>D.Abeni Di Rollo, D.Tracanna, M.Capo, A.Amerio, P.</v>
          </cell>
          <cell r="C14">
            <v>2014</v>
          </cell>
          <cell r="D14" t="str">
            <v>Cancer risk in dermatomyositis: a systematic review of the literature</v>
          </cell>
          <cell r="E14" t="str">
            <v>Giornale Italiano di Dermatologia e Venereologia</v>
          </cell>
          <cell r="F14" t="str">
            <v>149(5)525-37</v>
          </cell>
          <cell r="G14" t="str">
            <v>The association between idiopathic inflammatory myopathy (IIM) and cancer has been extensively studied in adults. Many epidemiological studies demonstrated this association, which appears stronger for dermatomyositis (DM) than for polymyositis (PM). The first case suggesting an association between cancer and DM was reported in 1916. At present the reported incidence of cancer association with DM varies widely, from less than 7% to over 30%. Many early evidences came from case reports, but this association was later confirmed in case-control as well as in population-based studies. Ovarian cancer or breast cancer in females and lung cancer in males are the main malignancies associated with DM. Given the frequency of the association of dermatomyositis with cancer, for cost-effectiveness reasons it might be important to develop simple and appropriate diagnostic tests for identification of patients with DM, who may be at higher risk of developing a malignancy. Clinicians should plan follow-up schedules to optimize both cancer detection and treatment, and thus to improve patient survival. Many different clinical and serological signs have been suggested as possible predictive factors for malignancy in dermatomyositis: age, increased erythrocyte sedimentation rate (ESR), presence of cutaneous leukocytoclastic vasculitis, cutaneous rash and skin lesions as cutaneous necrosis and periungueal erythemas, neoplastic markers or dysphagia. The results of the different studies are quite discordant. Therefore, we conducted a systematic review of the scientific literature to evaluate the level of the risk of cancer in patients with dermatomyositis and to explore whether certain patient characteristics may be linked to different levels of cancer risk.</v>
          </cell>
          <cell r="H14">
            <v>1</v>
          </cell>
          <cell r="I14"/>
          <cell r="J14">
            <v>1</v>
          </cell>
          <cell r="K14"/>
          <cell r="L14">
            <v>0</v>
          </cell>
          <cell r="M14">
            <v>0</v>
          </cell>
          <cell r="N14" t="str">
            <v>Rollo(2014)</v>
          </cell>
          <cell r="O14"/>
          <cell r="P14"/>
          <cell r="Q14"/>
          <cell r="R14"/>
          <cell r="S14"/>
          <cell r="T14"/>
          <cell r="U14"/>
          <cell r="V14"/>
          <cell r="W14"/>
          <cell r="X14"/>
          <cell r="Y14"/>
          <cell r="Z14"/>
          <cell r="AA14"/>
          <cell r="AB14"/>
          <cell r="AC14"/>
        </row>
        <row r="15">
          <cell r="A15">
            <v>109</v>
          </cell>
          <cell r="B15" t="str">
            <v>M.Peng Diao, J.Wang, D.Wang, H.</v>
          </cell>
          <cell r="C15">
            <v>2022</v>
          </cell>
          <cell r="D15" t="str">
            <v>Peripheral vitamin D levels in ankylosing spondylitis: A systematic review and meta-analysis</v>
          </cell>
          <cell r="E15" t="str">
            <v>Frontiers in Medicine</v>
          </cell>
          <cell r="F15" t="str">
            <v>9(972586</v>
          </cell>
          <cell r="G15" t="str">
            <v>Objectives: Previous studies showed conflicting results regarding peripheral vitamin D levels in ankylosing spondylitis (AS). We performed this systemic review and meta-analysis to explore whether vitamin D may influence AS process.Methods: Articles published until March 2022 were searched in databases as follows: PubMed, Web of Science, and Google Scholar. The present study included cross-sectional and case-control studies regarding vitamin D levels in patients with AS. Studies were excluded according to the following exclusion criteria: (1) we excluded studies which did not provide sufficient information regarding the comparison of vitamin D levels in AS patients and healthy controls (HC). Vitamin D levels in the two group studies should be reported or could be calculated in included studies; (2) meta-analysis, reviews and case reports. STATA 12.0 software was used to make a meta-analysis. Standard mean differences (SMDs) and 95% confidence intervals (CIs) were computed as effect size.Results: The present meta-analysis showed no significant difference in peripheral 1,25-dihydroxyvitamin D3 (1,25OHD) levels between AS and healthy controls (HCs) in Caucasians with a random effects model [SMD: -0.68, 95% CI (-1.90, 0.54)]. Patients with AS had lower peripheral 25-hydroxyvitamin D (25OHD) levels compared with HC with a random effects model [SMD: -0.45, 95% CI: (-0.70, -0.20)]. Patients with AS had higher peripheral C-reactive protein (CRP) and erythrocyte sedimentation rate (ESR) levels compared with HC in Caucasian population with random effects models [CRP: SMD: 1.08, 95% CI: (0.78, 1.37); ESR: SMD: 0.86, 95% CI: (0.39, 1.34)]. However, no significant difference in alkaline phosphatase (ALP), parathyroid hormone (PTH) or calcium levels were indicated between AS and HC in Caucasian with random effects models [ALP: SMD: 0.07, 95% CI: (-0.41, 0.55); PTH: SMD: -0.15, 95% CI: (-0.56, 0.26); calcium: SMD: -0.06, 95% CI: (-0.39, 0.26)].Conclusion: In conclusion, the study showed an inverse association between 25OHD and AS, which suggests that vitamin D may have a protective effect on AS. ESR and C-reactive protein (CRP) are important biomarkers for AS.</v>
          </cell>
          <cell r="H15">
            <v>1</v>
          </cell>
          <cell r="I15"/>
          <cell r="J15">
            <v>1</v>
          </cell>
          <cell r="K15"/>
          <cell r="L15">
            <v>1</v>
          </cell>
          <cell r="M15">
            <v>1</v>
          </cell>
          <cell r="N15" t="str">
            <v>Diao(2022)</v>
          </cell>
          <cell r="O15" t="str">
            <v>중국</v>
          </cell>
          <cell r="P15" t="str">
            <v>강직성척수염(VD와 관계)</v>
          </cell>
          <cell r="Q15" t="str">
            <v>환자군 vs 대조군</v>
          </cell>
          <cell r="R15"/>
          <cell r="T15">
            <v>8848</v>
          </cell>
          <cell r="U15" t="str">
            <v>-</v>
          </cell>
          <cell r="V15" t="str">
            <v>~2022.3</v>
          </cell>
          <cell r="W15">
            <v>15</v>
          </cell>
          <cell r="X15" t="str">
            <v>ESR</v>
          </cell>
          <cell r="Y15" t="str">
            <v>CRP, 25-OHD, 1,25-OHD</v>
          </cell>
          <cell r="Z15" t="str">
            <v>-</v>
          </cell>
          <cell r="AA15" t="str">
            <v>o</v>
          </cell>
          <cell r="AB15" t="str">
            <v>군간 검사항목별 SMD 메타</v>
          </cell>
          <cell r="AC15" t="str">
            <v>x</v>
          </cell>
        </row>
        <row r="16">
          <cell r="A16">
            <v>113</v>
          </cell>
          <cell r="B16" t="str">
            <v>P.Rejman Patkova Domecky, A.Mala-Ladova, K.Maly, J.</v>
          </cell>
          <cell r="C16">
            <v>2023</v>
          </cell>
          <cell r="D16" t="str">
            <v>Inflammatory blood parameters as prognostic factors for implant-associated infection after primary total hip or knee arthroplasty: a systematic review</v>
          </cell>
          <cell r="E16" t="str">
            <v>BMC Musculoskeletal Disorders</v>
          </cell>
          <cell r="F16" t="str">
            <v>24(1)383</v>
          </cell>
          <cell r="G16" t="str">
            <v>BACKGROUND: Implant-associated infection (IAI) is a potential complication following total hip (THA) or knee arthroplasty (TKA). The initial phase of the inflammatory process can be measured by applying one of the inflammatory blood parameters (IBP). This systematic review aims to assess the response of IBP to trauma caused by orthopedic surgery and evaluate the clinical utility of quantitative measurements of IBP as prognostic factors for infection.METHODS: All studies indexed in Ovid MEDLINE (PubMed), Ovid EMBASE, the Cochrane Library and the ISI Web of Science databases, from inception until January 31, 2020, were analyzed. Studies included were those on adults who underwent THA or TKA with minimum follow up of 30 days after surgery. In addition to minimum follow up, data on the prognostic factors for pre- or post-THA/TKA IAI were mandatory. The Quality Assessment of Diagnostic Accuracy tool (version 2) (QUADAS-2) and Standards for Reporting of Diagnostic Accuracy Studies guideline 2015 (STARD) were used for quality assessment.RESULTS: Twelve studies fulfilled the inclusion and exclusion criteria. C-reactive protein was analyzed in seven studies, interleukin-6 in two studies and erythrocyte sedimentation rate in eight studies. White blood cell count and procalcitonin were analyzed in the only study. The overall quality of included studies was low. A potential for other cytokines (IL-1ra, IL-8) or MCP-1 was observed.CONCLUSIONS: This is the first systematic review of IBP response to orthopedic surgery which identified some IBP for pre/post-operative screening, despite insufficient data supporting their prognostic potential for patient risk stratification.</v>
          </cell>
          <cell r="H16">
            <v>1</v>
          </cell>
          <cell r="I16"/>
          <cell r="J16">
            <v>1</v>
          </cell>
          <cell r="K16"/>
          <cell r="L16">
            <v>1</v>
          </cell>
          <cell r="M16">
            <v>1</v>
          </cell>
          <cell r="N16" t="str">
            <v>Domecky(2023)</v>
          </cell>
          <cell r="O16" t="str">
            <v>체코</v>
          </cell>
          <cell r="P16" t="str">
            <v>1차 고관절, 슬관절치환술 감염 환자 감염 예측</v>
          </cell>
          <cell r="S16" t="str">
            <v>1차 고관절, 슬관절치환술 감염 환자 감염 예측</v>
          </cell>
          <cell r="T16">
            <v>4551</v>
          </cell>
          <cell r="U16" t="str">
            <v>-</v>
          </cell>
          <cell r="V16" t="str">
            <v>~2020.1.31.</v>
          </cell>
          <cell r="W16">
            <v>12</v>
          </cell>
          <cell r="X16" t="str">
            <v>ESR</v>
          </cell>
          <cell r="Y16" t="str">
            <v>CRP, IL-6</v>
          </cell>
          <cell r="Z16" t="str">
            <v>-</v>
          </cell>
          <cell r="AA16" t="str">
            <v>x</v>
          </cell>
          <cell r="AB16" t="str">
            <v>검사항목별 검사 전후 시점</v>
          </cell>
          <cell r="AC16" t="str">
            <v>QUADAS-2</v>
          </cell>
        </row>
        <row r="17">
          <cell r="A17">
            <v>117</v>
          </cell>
          <cell r="B17" t="str">
            <v>M. H.McKay Ebell, B.Guilbault, R.Ermias, Y.</v>
          </cell>
          <cell r="C17">
            <v>2016</v>
          </cell>
          <cell r="D17" t="str">
            <v>Diagnosis of acute rhinosinusitis in primary care: a systematic review of test accuracy</v>
          </cell>
          <cell r="E17" t="str">
            <v>British Journal of General Practice</v>
          </cell>
          <cell r="F17" t="str">
            <v>66(650)e612-32</v>
          </cell>
          <cell r="G17" t="str">
            <v>BACKGROUND: Acute rhinosinusitis (ARS) is a common primary care infection, but there have been no recent, comprehensive diagnostic meta-analyses.AIM: To determine the accuracy of laboratory and imaging studies for the diagnosis of ARS.DESIGN AND SETTING: Systematic review of diagnostic tests in outpatient, primary care, and specialty settings.METHOD: The authors included studies of patients presenting with or referred for suspected ARS, and used bivariate meta-analysis to calculate summary estimates of test accuracy and the area under the receiver operating characteristic (ROC) curve. The authors also plotted summary ROC curves to explore heterogeneity, cutoffs, and the impact of different reference standards.RESULTS: Using antral puncture as the reference standard, A mode ultrasound (positive likelihood ratio [LR+] 1.71, negative likelihood ratio [LR-] 0.41), B mode ultrasound (LR+ 1.64, LR- 0.69), and radiography (LR+ 2.01, LR- 0.28) had only modest accuracy. Accuracy was higher using imaging as the reference standard for both ultrasound (LR+12.4, LR- 0.35) and radiography (LR+ 9.4, LR- 0.27), although this likely overestimates accuracy. C-reactive protein (CRP) and erythrocyte sedimentation rate (ESR) both had clear threshold effects, and modest overall accuracy. The LR+ for ESR &gt;30 and &gt;40 were 4.08 and 7.40, respectively. A dipstick of nasal secretions for leucocyte esterase was highly accurate (LR+ 18.4, LR- 0.17) but has not been validated.CONCLUSION: In general, tests were of limited value in the diagnosis of ARS. Normal radiography helps rule out sinusitis when negative, whereas CRP and ESR help rule in sinusitis when positive, although, given their limited accuracy as individual tests, they cannot be routinely recommended. Prospective studies integrating signs and symptoms with point-of-care CRP, dipstick, and/ or handheld B-mode ultrasound are needed.</v>
          </cell>
          <cell r="H17">
            <v>1</v>
          </cell>
          <cell r="I17"/>
          <cell r="J17">
            <v>1</v>
          </cell>
          <cell r="K17">
            <v>1</v>
          </cell>
          <cell r="L17">
            <v>1</v>
          </cell>
          <cell r="M17">
            <v>1</v>
          </cell>
          <cell r="N17" t="str">
            <v>Ebell(2016)</v>
          </cell>
          <cell r="O17" t="str">
            <v>미국</v>
          </cell>
          <cell r="P17" t="str">
            <v>급성 비부비동염</v>
          </cell>
          <cell r="Q17" t="str">
            <v>ARS의심되는 소아/성인</v>
          </cell>
          <cell r="R17"/>
          <cell r="T17">
            <v>4564</v>
          </cell>
          <cell r="U17" t="str">
            <v>-</v>
          </cell>
          <cell r="V17" t="str">
            <v>-</v>
          </cell>
          <cell r="W17">
            <v>30</v>
          </cell>
          <cell r="X17" t="str">
            <v>ESR</v>
          </cell>
          <cell r="Y17" t="str">
            <v>CRP, WBC, 기타</v>
          </cell>
          <cell r="Z17" t="str">
            <v>CT, bacterial culture of antral fluid positive for pathogenic bacteria., antral puncture revealing purulent fluid</v>
          </cell>
          <cell r="AA17" t="str">
            <v>o</v>
          </cell>
          <cell r="AB17" t="str">
            <v>진단메타(검사항목별, Sn, Sp, LR+, LR-, AUC, DOR)</v>
          </cell>
          <cell r="AC17" t="str">
            <v>QUADAS-2</v>
          </cell>
        </row>
        <row r="18">
          <cell r="A18">
            <v>120</v>
          </cell>
          <cell r="B18" t="str">
            <v>A.Ingoe Egglestone, H.Rees, J.Thomas, M.Jeavons, R.Rangan, A.</v>
          </cell>
          <cell r="C18">
            <v>2019</v>
          </cell>
          <cell r="D18" t="str">
            <v>Scoping review: Diagnosis and management of periprosthetic joint infection in shoulder arthroplasty</v>
          </cell>
          <cell r="E18" t="str">
            <v>Shoulder And Elbow</v>
          </cell>
          <cell r="F18" t="str">
            <v>11(3)167-181</v>
          </cell>
          <cell r="G18" t="str">
            <v>BACKGROUND: The aim of this scoping review is to assess the current evidence regarding periprosthetic shoulder infection to inform development of evidence and consensus-based guidelines.METHODS: A search of Medline, Embase and PubMed was performed; two authors screened the results independently for inclusion.RESULTS: Totally 88 studies were included. Incidence of periprosthetic shoulder infection ranged from 0.7% to 7%. The most common organisms to cause periprosthetic shoulder infection were Propionibacterium acnes, Staphylococcus aureus, Staphylococcus epidermidis and coagulase-negative Staphylococcus. Male gender and younger age are the most reported risk factors. Erythrocyte sedimentation rate, C-reactive protein and serum/synovial biomarkers had limited diagnostic accuracy. Thirty-nine studies reported the outcome of surgical management of periprosthetic shoulder infection. Eradication rates vary from 54% to 100% for debridement procedures; 66-100% for permanent spacers; 50-100% following single-stage revision; 60-100% following two-stage revision; and 66-100% following resection arthroplasty.CONCLUSION: There is wide heterogeneity in study designs and outcomes of studies are often contradictory and due to issues with methodology and small sample sizes the optimal pathways for diagnosis and management cannot be determined from this review. Future research should be based on larger cohorts and randomised trials where feasible to provide more valid research for guiding future treatment of periprosthetic shoulder infection.</v>
          </cell>
          <cell r="H18">
            <v>1</v>
          </cell>
          <cell r="I18"/>
          <cell r="J18">
            <v>1</v>
          </cell>
          <cell r="K18"/>
          <cell r="L18">
            <v>1</v>
          </cell>
          <cell r="M18">
            <v>1</v>
          </cell>
          <cell r="N18" t="str">
            <v>Egglestone(2019)</v>
          </cell>
          <cell r="O18" t="str">
            <v>영국</v>
          </cell>
          <cell r="P18" t="str">
            <v>어깨 인공관절감염</v>
          </cell>
          <cell r="T18">
            <v>849</v>
          </cell>
          <cell r="U18" t="str">
            <v>SR4편, 후향적 증례연구 44편, 후향적코호트 23편, 진단법평가 12편, 실험연구 2편, 역학연구 1편, 경제성평가 1편</v>
          </cell>
          <cell r="V18" t="str">
            <v>~2017.6.16.</v>
          </cell>
          <cell r="W18">
            <v>88</v>
          </cell>
          <cell r="X18" t="str">
            <v>ESR</v>
          </cell>
          <cell r="Y18" t="str">
            <v>CRP, Serum/synovial biomarker</v>
          </cell>
          <cell r="Z18" t="str">
            <v>MSIS</v>
          </cell>
          <cell r="AA18" t="str">
            <v>x</v>
          </cell>
          <cell r="AB18" t="str">
            <v>검사항목별 Sn, Sp값 단순보고</v>
          </cell>
          <cell r="AC18" t="str">
            <v>validated assessment tool for risk of bias</v>
          </cell>
        </row>
        <row r="19">
          <cell r="A19">
            <v>123</v>
          </cell>
          <cell r="B19" t="str">
            <v>R. M.Toraih Elshazli, E. A.Elgaml, A.El-Mowafy, M.El-Mesery, M.Amin, M. N.Hussein, M. H.Killackey, M. T.Fawzy, M. S.Kandil, E.</v>
          </cell>
          <cell r="C19">
            <v>2020</v>
          </cell>
          <cell r="D19" t="str">
            <v>Diagnostic and prognostic value of hematological and immunological markers in COVID-19 infection: A meta-analysis of 6320 patients</v>
          </cell>
          <cell r="E19" t="str">
            <v>PLoS ONE [Electronic Resource]</v>
          </cell>
          <cell r="F19" t="str">
            <v>15(8)e0238160</v>
          </cell>
          <cell r="G19" t="str">
            <v>OBJECTIVE: Evidence-based characterization of the diagnostic and prognostic value of the hematological and immunological markers related to the epidemic of Coronavirus Disease 2019 (COVID-19) is critical to understand the clinical course of the infection and to assess in development and validation of biomarkers.METHODS: Based on systematic search in Web of Science, PubMed, Scopus, and Science Direct up to April 22, 2020, a total of 52 eligible articles with 6,320 laboratory-confirmed COVID-19 cohorts were included. Pairwise comparison between severe versus mild disease, Intensive Care Unit (ICU) versus general ward admission and expired versus survivors were performed for 36 laboratory parameters. The pooled standardized mean difference (SMD) and 95% confidence intervals (CI) were calculated using the DerSimonian Laird method/random effects model and converted to the Odds ratio (OR). The decision tree algorithm was employed to identify the key risk factor(s) attributed to severe COVID-19 disease.RESULTS: Cohorts with elevated levels of white blood cells (WBCs) (OR = 1.75), neutrophil count (OR = 2.62), D-dimer (OR = 3.97), prolonged prothrombin time (PT) (OR = 1.82), fibrinogen (OR = 3.14), erythrocyte sedimentation rate (OR = 1.60), procalcitonin (OR = 4.76), IL-6 (OR = 2.10), and IL-10 (OR = 4.93) had higher odds of progression to severe phenotype. Decision tree model (sensitivity = 100%, specificity = 81%) showed the high performance of neutrophil count at a cut-off value of more than 3.74x109/L for identifying patients at high risk of severe COVID-19. Likewise, ICU admission was associated with higher levels of WBCs (OR = 5.21), neutrophils (OR = 6.25), D-dimer (OR = 4.19), and prolonged PT (OR = 2.18). Patients with high IL-6 (OR = 13.87), CRP (OR = 7.09), D-dimer (OR = 6.36), and neutrophils (OR = 6.25) had the highest likelihood of mortality.CONCLUSIONS: Several hematological and immunological markers, in particular neutrophilic count, could be helpful to be included within the routine panel for COVID-19 infection evaluation to ensure risk stratification and effective management.</v>
          </cell>
          <cell r="H19">
            <v>1</v>
          </cell>
          <cell r="I19"/>
          <cell r="J19">
            <v>1</v>
          </cell>
          <cell r="K19"/>
          <cell r="L19">
            <v>1</v>
          </cell>
          <cell r="M19">
            <v>1</v>
          </cell>
          <cell r="N19" t="str">
            <v>Elshazli(2020)</v>
          </cell>
          <cell r="O19" t="str">
            <v>이집트</v>
          </cell>
          <cell r="P19" t="str">
            <v>코로나19 환자</v>
          </cell>
          <cell r="Q19" t="str">
            <v>중증vs경증, ICU입원vs일반입원, 사망vs생존자</v>
          </cell>
          <cell r="R19"/>
          <cell r="T19">
            <v>6320</v>
          </cell>
          <cell r="U19" t="str">
            <v>-</v>
          </cell>
          <cell r="V19" t="str">
            <v>~2020.4.22.</v>
          </cell>
          <cell r="W19">
            <v>52</v>
          </cell>
          <cell r="X19" t="str">
            <v>ESR</v>
          </cell>
          <cell r="Y19" t="str">
            <v>CRP, WBC 등 16개 지표</v>
          </cell>
          <cell r="Z19" t="str">
            <v>-</v>
          </cell>
          <cell r="AA19" t="str">
            <v>o</v>
          </cell>
          <cell r="AB19" t="str">
            <v xml:space="preserve">검사항목별 WMD 메타
군간 검사항목별 SMD, OR </v>
          </cell>
          <cell r="AC19" t="str">
            <v>Newcastle-Ottawa scale</v>
          </cell>
        </row>
        <row r="20">
          <cell r="A20">
            <v>141</v>
          </cell>
          <cell r="B20" t="str">
            <v>A. S.Baldoni Ferreira, N. R.Cardoso, C. S.Oliveira, C. D. L.</v>
          </cell>
          <cell r="C20">
            <v>2021</v>
          </cell>
          <cell r="D20" t="str">
            <v>Biomarkers of severity and chronification in chikungunya fever: a systematic review and meta-analysis</v>
          </cell>
          <cell r="E20" t="str">
            <v>Revista do Instituto de Medicina Tropical de Sao Paulo</v>
          </cell>
          <cell r="F20" t="str">
            <v>63(e16</v>
          </cell>
          <cell r="G20" t="str">
            <v>Currently, there are no biomarkers for Chikungunya fever (CHIK) in clinical practice that can accurately predict the severity or chronification of the disease. The aim of this study is to evaluate the existing literature on biomarkers related to the severity and chronification of CHIK. In this sense, a systematic review was conducted based on the PRISMA Statement guideline. Articles that described the association of biomarkers with the evolution of the disease (severity or chronification), published until August 20th 2019 were considered eligible. The search was carried out in the PubMed, Scopus, Virtual Health Library (VHL) and Science Direct databases. After searching the databases, 17 articles were added to the review, and after analyzing the articles, several biomarkers were associated with severity, such as increased levels of IL-6, IP-10, IL-1b, MIG, MCP-1, and reduced levels of RANTES and IL-8 or chronification, such as increased levels of IL-6, TNF-alpha, MCP-1, IL-12, INF-alpha, IL-13, INF-gamma, GM-CSF, CRP, IL-1a, IL-15, Factor VII, IP-10, IL-10, IL-4, IL-1RA, IL-8, MIP-1alpha, MIP-1beta, ferritin, MIG, ESR, NO, malondialdehyde, and reduced levels of RANTES, ferritin, eotaxin, HGF, IL-27, IL-17A, IL-29, TGF-beta, IL-10, and thiols. IL-6, CRP and TNF-alpha were included in the meta-analysis to assess the relationship with chronification, although they did not reach statistical significance. It was concluded that several biomarkers showed a relationship with severity and chronification of CHIK; the search for these biomarkers can reveal prognostic factors and important therapeutic targets for the treatment of the disease.</v>
          </cell>
          <cell r="H20">
            <v>1</v>
          </cell>
          <cell r="I20"/>
          <cell r="J20">
            <v>1</v>
          </cell>
          <cell r="K20"/>
          <cell r="L20">
            <v>1</v>
          </cell>
          <cell r="M20">
            <v>1</v>
          </cell>
          <cell r="N20" t="str">
            <v>Ferreira(2021)</v>
          </cell>
          <cell r="O20" t="str">
            <v>브라질</v>
          </cell>
          <cell r="P20" t="str">
            <v xml:space="preserve">치쿤쿠니아 열 </v>
          </cell>
          <cell r="Q20" t="str">
            <v>급성or만성환자 vs 대조군</v>
          </cell>
          <cell r="R20"/>
          <cell r="T20">
            <v>3088</v>
          </cell>
          <cell r="U20" t="str">
            <v>코호트11편, 환자대조군2편, 단면연구4편,</v>
          </cell>
          <cell r="V20" t="str">
            <v>~2020.8.20.</v>
          </cell>
          <cell r="W20">
            <v>17</v>
          </cell>
          <cell r="X20" t="str">
            <v>ESR</v>
          </cell>
          <cell r="Y20" t="str">
            <v xml:space="preserve">CRP, IL-6, </v>
          </cell>
          <cell r="Z20" t="str">
            <v>-</v>
          </cell>
          <cell r="AA20" t="str">
            <v>o</v>
          </cell>
          <cell r="AB20" t="str">
            <v>검사항목별 MD 메타</v>
          </cell>
          <cell r="AC20" t="str">
            <v>Strengthening Reporting of Observational studies in Epidemiology (STROBE) guideline</v>
          </cell>
        </row>
        <row r="21">
          <cell r="A21">
            <v>153</v>
          </cell>
          <cell r="B21" t="str">
            <v>S.Tabrizi Ghahramani, R.Lankarani, K. B.Kashani, S. M. A.Rezaei, S.Zeidi, N.Akbari, M.Heydari, S. T.Akbari, H.Nowrouzi-Sohrabi, P.Ahmadizar, F.</v>
          </cell>
          <cell r="C21">
            <v>2020</v>
          </cell>
          <cell r="D21" t="str">
            <v>Laboratory features of severe vs. non-severe COVID-19 patients in Asian populations: a systematic review and meta-analysis</v>
          </cell>
          <cell r="E21" t="str">
            <v>European Journal of Medical Research</v>
          </cell>
          <cell r="F21" t="str">
            <v>25(1)30</v>
          </cell>
          <cell r="G21" t="str">
            <v>BACKGROUND: More severe cases of COVID- 19 are more likely to be hospitalized and around one-fifth, needing ICU admission. Understanding the common laboratory features of COVID-19 in more severe cases versus non-severe patients could be quite useful for clinicians and might help to predict the model of disease progression. This systematic review and meta-analysis aimed to compare the laboratory test findings in severe vs. non-severe confirmed infected cases of COVID-19.METHODS: Electronic databases were systematically searched in PubMed, EMBASE, Scopus, Web of Science, and Google Scholar from the beginning of 2019 to 3rd of March 2020. Heterogeneity across included studies was determined using Cochrane's Q test and the I&lt;sup&gt;2&lt;/sup&gt; statistic. We used the fixed or random-effect models to pool the weighted mean differences (WMDs) or standardized mean differences and 95% confidence intervals (CIs).FINDINGS: Out of a total of 3009 citations, 17 articles (22 studies, 21 from China and one study from Singapore) with 3396 ranging from 12 to1099 patients were included. Our meta-analyses showed a significant decrease in lymphocyte, monocyte, and eosinophil, hemoglobin, platelet, albumin, serum sodium, lymphocyte to C-reactive protein ratio (LCR), leukocyte to C-reactive protein ratio (LeCR), leukocyte to IL-6 ratio (LeIR), and an increase in the neutrophil, alanine aminotransferase (ALT), aspartate aminotransferase (AST), total bilirubin, blood urea nitrogen (BUN), creatinine (Cr), erythrocyte Sedimentation Rate (ESR), C-reactive protein (CRP), Procalcitonin (PCT), lactate dehydrogenase (LDH), fibrinogen, prothrombin time (PT), D-dimer, glucose level, and neutrophil to lymphocyte ratio (NLR) in the severe group compared with the non-severe group. No significant changes in white blood cells (WBC), Creatine Kinase (CK), troponin I, myoglobin, IL-6 and K between the two groups were observed.INTERPRETATION: This meta-analysis provides evidence for the differentiation of severe cases of COVID-19 based on laboratory test results at the time of ICU admission. Future well-methodologically designed studies from other populations are strongly recommended.</v>
          </cell>
          <cell r="H21">
            <v>1</v>
          </cell>
          <cell r="I21" t="str">
            <v>I vs C</v>
          </cell>
          <cell r="J21">
            <v>1</v>
          </cell>
          <cell r="K21"/>
          <cell r="L21">
            <v>1</v>
          </cell>
          <cell r="M21">
            <v>1</v>
          </cell>
          <cell r="N21" t="str">
            <v>Ghahramani(2020)</v>
          </cell>
          <cell r="O21" t="str">
            <v>이란</v>
          </cell>
          <cell r="P21" t="str">
            <v>코로나19 환자</v>
          </cell>
          <cell r="Q21" t="str">
            <v>중증vs비중증</v>
          </cell>
          <cell r="R21"/>
          <cell r="T21">
            <v>3396</v>
          </cell>
          <cell r="U21" t="str">
            <v>-</v>
          </cell>
          <cell r="V21" t="str">
            <v>2019~2020.3.3.</v>
          </cell>
          <cell r="W21">
            <v>17</v>
          </cell>
          <cell r="X21" t="str">
            <v>ESR</v>
          </cell>
          <cell r="Y21" t="str">
            <v>CRP, PCT, LDH, PT, D-dimer 등</v>
          </cell>
          <cell r="Z21" t="str">
            <v>-</v>
          </cell>
          <cell r="AA21" t="str">
            <v>o</v>
          </cell>
          <cell r="AB21" t="str">
            <v>군간 검사항목별 WMD 메타</v>
          </cell>
          <cell r="AC21" t="str">
            <v>Newcastle-Ottawa scale</v>
          </cell>
        </row>
        <row r="22">
          <cell r="A22">
            <v>154</v>
          </cell>
          <cell r="B22" t="str">
            <v>G.Mamishi Ghazizadeh Esslami, S.Pourakbari, B.Mahmoudi, S.</v>
          </cell>
          <cell r="C22">
            <v>2023</v>
          </cell>
          <cell r="D22" t="str">
            <v>Systematic review and meta-analysis on the serological, immunological, and cardiac parameters of the multisystem inflammatory syndrome (MIS-C) associated with SARS-CoV-2 infection</v>
          </cell>
          <cell r="E22" t="str">
            <v>Journal of Medical Virology</v>
          </cell>
          <cell r="F22" t="str">
            <v>95(7)e28927</v>
          </cell>
          <cell r="G22" t="str">
            <v>Diverse clinical and laboratory features of multisystem inflammatory syndrome (MIS-C) have been reported in the literature. Despite the worldwide distribution, systemic studies regarding the laboratory results do not exist. Therefore, we aimed to perform this systematic review and meta-analysis to evaluate the serological, immunological, and cardiac parameters of the MIS-C associated with SARS-CoV-2 infection. We searched the PubMed, Scopus, and Web of Science databases using specific keywords for any papers published in English since the disease onset and the first report until July 19, 2020. The inclusion criteria were children &lt;21 years diagnosed with MIS-C without any limitation on defining criteria. Forty-eight studies were included in the final analysis, with a total population size of 3543 children with MIS-C. The median age of the included patients was 8.3 (6.7-9) years. The pooled prevalence of male patients was 59% (95% CI: 56%-61%) and 62% (95% CI: 55%-69%) were admitted in ICU. The pooled prevalence of positive SARS-CoV-2 RT-PCR, SARS-CoV-2 IgM, and SARS-CoV-2 IgG antibody tests was 33% (95% CI: 27%-40%), 39% (95% CI: 22%-58%) and 81% (95% CI: 76%-86%), respectively. The positivity rate of the inflammatory markers was as follows: CRP (96%, 95% CI: 90%-100%), d-dimer (87%, 95% CI: 81%-93%), ESR (81%, 95% CI: 74%-87%), procalcitonin (88%, 95% CI: 76%-97%), ferritin (79%, 95% CI: 69%-87%), and fibrinogen (77%, 95% CI: 70%-84%). The pooled prevalence of elevated brain natriuretic peptide (BNP) level, pro-BNP, and troponin were found in 60% (95% CI: 44%-75%), 87% (95% CI: 75%-96%), and 55% (95% CI: 45%-64%), respectively. The majority of patients had positive SARS-CoV-2 IgG test. Nearly one-third of the cases showed negative RT-PCR results. Cardiac and inflammatory markers were elevated in the majority of cases. These findings suggest that hyperinflammation and cardiac dysfunction are common complications of MIS-C.</v>
          </cell>
          <cell r="H22">
            <v>1</v>
          </cell>
          <cell r="I22"/>
          <cell r="J22">
            <v>1</v>
          </cell>
          <cell r="K22"/>
          <cell r="L22">
            <v>1</v>
          </cell>
          <cell r="M22">
            <v>1</v>
          </cell>
          <cell r="N22" t="str">
            <v>Esslami(2023)</v>
          </cell>
          <cell r="O22" t="str">
            <v>이란</v>
          </cell>
          <cell r="P22" t="str">
            <v>다기관염증증후군과 코로나19와 관계</v>
          </cell>
          <cell r="S22" t="str">
            <v>다기관염증증후군과 코로나19와 관계</v>
          </cell>
          <cell r="T22" t="str">
            <v>-</v>
          </cell>
          <cell r="U22" t="str">
            <v>-</v>
          </cell>
          <cell r="V22" t="str">
            <v>~2020.7.19</v>
          </cell>
          <cell r="W22">
            <v>48</v>
          </cell>
          <cell r="X22" t="str">
            <v>ESR</v>
          </cell>
          <cell r="Y22" t="str">
            <v>CRP, D-dimer, ferritin, fibrinogen, ,..</v>
          </cell>
          <cell r="Z22" t="str">
            <v>-</v>
          </cell>
          <cell r="AA22" t="str">
            <v>o</v>
          </cell>
          <cell r="AB22" t="str">
            <v>검사항목별 Effect size 메타</v>
          </cell>
          <cell r="AC22" t="str">
            <v>Joanna Briggs Institute's (JBI) critical appraisal checklist</v>
          </cell>
        </row>
        <row r="23">
          <cell r="A23">
            <v>173</v>
          </cell>
          <cell r="B23" t="str">
            <v>L. C.Robinson Gunaratnam, J. L.Hawkes, M. T.</v>
          </cell>
          <cell r="C23">
            <v>2021</v>
          </cell>
          <cell r="D23" t="str">
            <v>Systematic Review and Meta-Analysis of Diagnostic Biomarkers for Pediatric Pneumonia</v>
          </cell>
          <cell r="E23" t="str">
            <v>Journal of the Pediatric Infectious Diseases Societ</v>
          </cell>
          <cell r="F23" t="str">
            <v>10(9)891-900</v>
          </cell>
          <cell r="G23" t="str">
            <v>BACKGROUND: Pneumonia causes significant morbidity and mortality in children worldwide, especially in resource-poor settings. Accurate identification of bacterial etiology leads to timely antibiotic initiation, minimizing overuse, and development of resistance. Host biomarkers may improve diagnostic sensitivity and specificity. We assessed the ability of biomarkers to correctly identify bacterial pneumonia in children who present with respiratory distress.METHODS: A librarian-directed search was conducted of MEDLINE, EMBASE, CENTRAL, Global Health, the World Health Organization International Clinical Trials Registry Platform, and ClinicalTrials.gov to May 2020 with no language restriction. Included studies compared a diagnostic biomarker in children with bacterial pneumonia to those with nonbacterial respiratory distress.RESULTS: There were 31 observational studies of 23 different biomarkers. C-reactive protein (CRP), procalcitonin (PCT), white blood cell (WBC) count, and erythrocyte sedimentation rate (ESR) were the biomarkers with sufficient data for meta-analysis. Meta-analysis revealed that CRP and PCT best differentiated bacterial from viral pneumonia with CRP summary AUROC (area under the receiver operating characteristic curve) 0.71 (0.69-0.73), Youden index 53 mg/L, sensitivity 0.70 (0.68-0.78), and specificity 0.64 (0.58-0.68) and PCT summary AUROC 0.70 (0.67-0.74), Youden index 0.59 ng/mL, sensitivity 0.69 (0.65-0.77), and specificity 0.64 (0.60-0.68). WBC and ESR did not perform as well. Nineteen other inflammatory and immunologic biomarkers were identified including CRP/mean platelet value, neutrophil/leukocyte ratio, interleukin 6, and interferon-alpha, with sensitivities from 60% to 85% and specificities from 76% to 83%.CONCLUSION: CRP and PCT performed better than WBC and ESR but had suboptimal sensitivity. Some less well-studied novel biomarkers appear to have promise particularly in combination.</v>
          </cell>
          <cell r="H23">
            <v>1</v>
          </cell>
          <cell r="I23"/>
          <cell r="J23">
            <v>1</v>
          </cell>
          <cell r="K23">
            <v>1</v>
          </cell>
          <cell r="L23">
            <v>1</v>
          </cell>
          <cell r="M23">
            <v>1</v>
          </cell>
          <cell r="N23" t="str">
            <v>Gunaratnam(2021)</v>
          </cell>
          <cell r="O23" t="str">
            <v>캐나다</v>
          </cell>
          <cell r="P23" t="str">
            <v>소아 폐렴</v>
          </cell>
          <cell r="S23" t="str">
            <v>폐렴 진단</v>
          </cell>
          <cell r="T23">
            <v>3382</v>
          </cell>
          <cell r="U23" t="str">
            <v>후향적 4편, 전향적 27편 관찰연구</v>
          </cell>
          <cell r="V23" t="str">
            <v>~2020.5.</v>
          </cell>
          <cell r="W23">
            <v>31</v>
          </cell>
          <cell r="X23" t="str">
            <v>ESR</v>
          </cell>
          <cell r="Y23" t="str">
            <v>CRP, PCT, WBC</v>
          </cell>
          <cell r="Z23" t="str">
            <v>CRX소견, 미생물학적 증거</v>
          </cell>
          <cell r="AA23" t="str">
            <v>o</v>
          </cell>
          <cell r="AB23" t="str">
            <v>진단메타(Sn, Sp, AUROC, Youden index)</v>
          </cell>
          <cell r="AC23" t="str">
            <v>QUADAS-2</v>
          </cell>
        </row>
        <row r="24">
          <cell r="A24">
            <v>183</v>
          </cell>
          <cell r="B24" t="str">
            <v>A. K.Gozzoli Hemmig, D.Werlen, L.Ewald, H.Aschwanden, M.Blockmans, D.Brouwer, E.Buchanan, R. R. C.Camellino, D.Campochiaro, C.Cimmino, M. A.Corominas, H.Gloy, V.Henckaerts, L.Kyburz, D.Moya-Alvarado, P.Owen, C. E.Stegert, M.Tomelleri, A.van Sleen, Y.Yamashita, H.Imfeld, S.Berger, C. T.Hemkens, L. G.Daikeler, T.</v>
          </cell>
          <cell r="C24">
            <v>2022</v>
          </cell>
          <cell r="D24" t="str">
            <v>Subclinical giant cell arteritis in new onset polymyalgia rheumatica A systematic review and meta-analysis of individual patient data</v>
          </cell>
          <cell r="E24" t="str">
            <v>Seminars in Arthritis &amp; Rheumatism</v>
          </cell>
          <cell r="F24" t="str">
            <v>55(152017</v>
          </cell>
          <cell r="G24" t="str">
            <v>OBJECTIVES: To determine the prevalence and predictors of subclinical giant cell arteritis (GCA) in patients with newly diagnosed polymyalgia rheumatica (PMR).METHODS: PubMed, Embase, and Web of Science Core Collection were systematically searched (date of last search July 14, 2021) for any published information on any consecutively recruited cohort reporting the prevalence of GCA in steroid-naive patients with PMR without cranial or ischemic symptoms. We combined prevalences across populations in a random-effect meta-analysis. Potential predictors of subclinical GCA were identified by mixed-effect logistic regression using individual patient data (IPD) from cohorts screened with PET/(CT).RESULTS: We included 13 cohorts with 566 patients from studies published between 1965 to 2020. Subclinical GCA was diagnosed by temporal artery biopsy in three studies, ultrasound in three studies, and PET/(CT) in seven studies. The pooled prevalence of subclinical GCA across all studies was 23% (95% CI 14%-36%, I&lt;sup&gt;2&lt;/sup&gt;=84%) for any screening method and 29% in the studies using PET/(CT) (95% CI 13%-53%, I&lt;sup&gt;2&lt;/sup&gt;=85%) (n=266 patients). For seven cohorts we obtained IPD for 243 patients screened with PET/(CT). Inflammatory back pain (OR 2.73, 1.32-5.64), absence of lower limb pain (OR 2.35, 1.05-5.26), female sex (OR 2.31, 1.17-4.58), temperature &gt;37degree (OR 1.83, 0.90-3.71), weight loss (OR 1.83, 0.96-3.51), thrombocyte count (OR 1.51, 1.05-2.18), and haemoglobin level (OR 0.80, 0.64-1.00) were most strongly associated with subclinical GCA in the univariable analysis but not C-reactive protein (OR 1.00, 1.00-1.01) or erythrocyte sedimentation rate (OR 1.01, 1.00-1.02). A prediction model calculated from these variables had an area under the curve of 0.66 (95% CI 0.55-0.75).CONCLUSION: More than a quarter of patients with PMR may have subclinical GCA. The prediction model from the most extensive IPD set has only modest diagnostic accuracy. Hence, a paradigm shift in the assessment of PMR patients in favour of implementing imaging studies should be discussed.</v>
          </cell>
          <cell r="H24">
            <v>1</v>
          </cell>
          <cell r="I24"/>
          <cell r="J24">
            <v>1</v>
          </cell>
          <cell r="K24"/>
          <cell r="L24">
            <v>1</v>
          </cell>
          <cell r="M24">
            <v>1</v>
          </cell>
          <cell r="N24" t="str">
            <v>Hemmig(2022)</v>
          </cell>
          <cell r="O24" t="str">
            <v>스위스</v>
          </cell>
          <cell r="P24" t="str">
            <v>새로 발병한 류마티스성다발성근육통 subclinical 거대세포동맥염</v>
          </cell>
          <cell r="T24">
            <v>566</v>
          </cell>
          <cell r="U24" t="str">
            <v>-</v>
          </cell>
          <cell r="V24" t="str">
            <v>1965~2020</v>
          </cell>
          <cell r="W24">
            <v>13</v>
          </cell>
          <cell r="X24" t="str">
            <v>ESR</v>
          </cell>
          <cell r="Y24" t="str">
            <v>CRP, IL-6, …</v>
          </cell>
          <cell r="Z24" t="str">
            <v>TAB, PET/(CT)</v>
          </cell>
          <cell r="AA24" t="str">
            <v>x</v>
          </cell>
          <cell r="AB24" t="str">
            <v>GCA 발생에 따른 환자특성과의 관계를 알아보기 위한 단변량/다변량분석</v>
          </cell>
          <cell r="AC24" t="str">
            <v>QUADAS-2</v>
          </cell>
        </row>
        <row r="25">
          <cell r="A25">
            <v>184</v>
          </cell>
          <cell r="B25" t="str">
            <v>N.Maher Henschke, C. G.Refshauge, K. M.</v>
          </cell>
          <cell r="C25">
            <v>2007</v>
          </cell>
          <cell r="D25" t="str">
            <v>Screening for malignancy in low back pain patients: a systematic review</v>
          </cell>
          <cell r="E25" t="str">
            <v>European Spine Journal</v>
          </cell>
          <cell r="F25" t="str">
            <v>16(10)1673-9</v>
          </cell>
          <cell r="G25" t="str">
            <v>To describe the accuracy of clinical features and tests used to screen for malignancy in patients with low back pain. A systematic review was performed on all available records on MEDLINE, EMBASE, and CINAHL electronic databases. Studies were considered eligible if they investigated a cohort of low back pain patients, used an appropriate reference standard, and reported sufficient data on the diagnostic accuracy of tests. Two authors independently assessed methodological quality and extracted data to calculate positive (LR+) and negative (LR-) likelihood ratios. Six studies evaluating 22 different clinical features and tests were identified. The prevalence of malignancy ranged from 0.1 to 3.5%. A previous history of cancer (LR+ = 23.7), elevated ESR (LR+ = 18.0), reduced hematocrit (LR+ = 18.2), and overall clinician judgement (LR+ = 12.1) increased the probability of malignancy when present. A combination of age &gt; or =50 years, a previous history of cancer, unexplained weight loss, and failure to improve after 1 month had a reported sensitivity of 100%. Overall, there was poor reporting of methodological quality items, and very few studies were performed in community primary care settings. Malignancy is rare as a cause of low back pain. The most useful features and tests are a previous history of cancer, elevated ESR, reduced hematocrit, and clinician judgement.</v>
          </cell>
          <cell r="H25">
            <v>1</v>
          </cell>
          <cell r="I25"/>
          <cell r="J25">
            <v>1</v>
          </cell>
          <cell r="K25"/>
          <cell r="L25">
            <v>1</v>
          </cell>
          <cell r="M25">
            <v>1</v>
          </cell>
          <cell r="N25" t="str">
            <v>Henschke(2007)</v>
          </cell>
          <cell r="O25" t="str">
            <v>호주</v>
          </cell>
          <cell r="P25" t="str">
            <v>요통환자에서 종양 스크리닝</v>
          </cell>
          <cell r="T25">
            <v>5097</v>
          </cell>
          <cell r="U25" t="str">
            <v>전향적3편, 후향적 3편</v>
          </cell>
          <cell r="V25" t="str">
            <v>~2006.8.15</v>
          </cell>
          <cell r="W25">
            <v>6</v>
          </cell>
          <cell r="X25" t="str">
            <v>ESR</v>
          </cell>
          <cell r="Y25" t="str">
            <v>WBC, ,,,</v>
          </cell>
          <cell r="Z25" t="str">
            <v>-</v>
          </cell>
          <cell r="AA25" t="str">
            <v>x</v>
          </cell>
          <cell r="AB25" t="str">
            <v>특성에 따라 Sn, Sp, LR+, LR-
임상적 의사결정에 red flag 적용할수 있는 지표(환자특징, 실험실결과)</v>
          </cell>
          <cell r="AC25" t="str">
            <v>QUADAS</v>
          </cell>
        </row>
        <row r="26">
          <cell r="A26">
            <v>187</v>
          </cell>
          <cell r="B26" t="str">
            <v>G. A.Lisman-van Leeuwen Holtman, Y.Day, A. S.Fagerberg, U. L.Henderson, P.Leach, S. T.Perminow, G.Mack, D.van Rheenen, P. F.van de Vijver, E.Wilson, D. C.Reitsma, J. B.Berger, M. Y.</v>
          </cell>
          <cell r="C26">
            <v>2017</v>
          </cell>
          <cell r="D26" t="str">
            <v>Use of Laboratory Markers in Addition to Symptoms for Diagnosis of Inflammatory Bowel Disease in Children: A Meta-analysis of Individual Patient Data</v>
          </cell>
          <cell r="E26" t="str">
            <v>JAMA Pediatrics</v>
          </cell>
          <cell r="F26" t="str">
            <v>171(10)984-991</v>
          </cell>
          <cell r="G26" t="str">
            <v>Importance: Blood markers and fecal calprotectin are used in the diagnostic workup for inflammatory bowel disease (IBD) in pediatric patients. Any added diagnostic value of these laboratory markers remains unclear.Objective: To determine whether adding laboratory markers to evaluation of signs and symptoms improves accuracy when diagnosing pediatric IBD.Data Sources: A literature search of MEDLINE and EMBASE from inception through September 26, 2016. Studies were identified using indexing terms and free-text words related to child, target condition IBD, and diagnostic accuracy.Study Selection: Two reviewers independently selected studies evaluating the diagnostic accuracy of more than 1 blood marker or fecal calprotectin for IBD, confirmed by endoscopy and histopathology or clinical follow-up, in pediatric patients with chronic gastrointestinal symptoms. Studies that included healthy controls and/or patients with known IBD were excluded.Data Extraction and Synthesis: Individual patient data from each eligible study were requested from the authors. In addition, 2 reviewers independently assessed quality with Quality Assessment of Diagnostic Accuracy Studies-2.Mean Outcomes and Measures: Laboratory markers were added as a single test to a basic prediction model based on symptoms. Outcome measures were improvement of discrimination by adding markers as a single test and improvement of risk classification of pediatric patients by adding the best marker.Results: Of the 16 eligible studies, authors of 8 studies (n = 1120 patients) provided their data sets. All blood markers and fecal calprotectin individually significantly improved the discrimination between pediatric patients with and those without IBD, when added to evaluation of symptoms. The best marker-fecal calprotectin-improved the area under the curve of symptoms by 0.26 (95% CI, 0.21-0.31). The second best marker-erythrocyte sedimentation rate-improved the area under the curve of symptoms by 0.16 (95% CI, 0.11-0.21). When fecal calprotectin was added to the model, the proportion of patients without IBD correctly classified as low risk of IBD increased from 33% to 91%. The proportion of patients with IBD incorrectly classified as low risk of IBD decreased from 16% to 9%. The proportion of the total number of patients assigned to the intermediate-risk category decreased from 55% to 6%.Conclusions and Relevance: In a hospital setting, fecal calprotectin added the most diagnostic value to symptoms compared with blood markers. Adding fecal calprotectin to the diagnostic workup of pediatric patients with symptoms suggestive of IBD considerably decreased the number of patients in the group in whom challenges in clinical decision making are most prevalent.</v>
          </cell>
          <cell r="H26">
            <v>1</v>
          </cell>
          <cell r="I26">
            <v>1</v>
          </cell>
          <cell r="J26">
            <v>1</v>
          </cell>
          <cell r="K26"/>
          <cell r="L26">
            <v>1</v>
          </cell>
          <cell r="M26">
            <v>1</v>
          </cell>
          <cell r="N26" t="str">
            <v>Holtman(2017)</v>
          </cell>
          <cell r="O26" t="str">
            <v>네덜란드</v>
          </cell>
          <cell r="P26" t="str">
            <v>소아 염증성장질환</v>
          </cell>
          <cell r="Q26" t="str">
            <v>환자군 vs 대조군</v>
          </cell>
          <cell r="R26"/>
          <cell r="T26">
            <v>1120</v>
          </cell>
          <cell r="U26" t="str">
            <v>전향적5편, 환자대조군 2편, nested환자대조군1편</v>
          </cell>
          <cell r="V26" t="str">
            <v>~2016.9.26.</v>
          </cell>
          <cell r="W26">
            <v>8</v>
          </cell>
          <cell r="X26" t="str">
            <v>ESR</v>
          </cell>
          <cell r="Y26" t="str">
            <v>CRP, 헤모글로빈, 알부민, FCT</v>
          </cell>
          <cell r="Z26" t="str">
            <v>-</v>
          </cell>
          <cell r="AA26" t="str">
            <v>o</v>
          </cell>
          <cell r="AB26" t="str">
            <v>진단메타(AUC)</v>
          </cell>
          <cell r="AC26" t="str">
            <v>QUADAS-2</v>
          </cell>
        </row>
        <row r="27">
          <cell r="A27">
            <v>205</v>
          </cell>
          <cell r="B27" t="str">
            <v>E.Bautista Huerfano, M.Huerfano, M.Bonilla, G.Llinas, A.</v>
          </cell>
          <cell r="C27">
            <v>2017</v>
          </cell>
          <cell r="D27" t="str">
            <v>Screening for Infection Before Revision Hip Arthroplasty: A Meta-analysis of Likelihood Ratios of Erythrocyte Sedimentation Rate and Serum C-reactive Protein Levels</v>
          </cell>
          <cell r="E27" t="str">
            <v>Journal of the American Academy of Orthopaedic Surgeons</v>
          </cell>
          <cell r="F27" t="str">
            <v>25(12)809-817</v>
          </cell>
          <cell r="G27" t="str">
            <v>INTRODUCTION: Diagnosing periprosthetic joint infection (PJI) before revision hip arthroplasty is critical to ensure effective treatment of patients undergoing surgery for reasons other than infection. The main objective of our study is to determine whether the erythrocyte sedimentation rate (ESR) and the serum C-reactive protein (CRP) level are sufficient to use for testing to rule out infection in patients undergoing revision hip surgery.METHODS: We performed a systematic review of the literature in the MEDLINE, Ovid, and Embase databases. We included studies in which the investigators used the ESR (&gt;30 mm/h) and serum CRP level (&gt;10 mg/L) for the diagnosis of PJI of the hip. We obtained meta-estimates of sensitivity, specificity, positive likelihood ratio (LR+), and negative likelihood ratio (LR-).RESULTS: From 511 articles, we analyzed 12 studies in which the investigators reported data on 2,736 patients. Sensitivity and specificity for the ESR were 0.860 (95% confidence interval [CI], 0.825 to 0.890) and 0.723 (95% CI, 0.704 to 0.742), respectively, and for the CRP level were 0.869 (95% CI, 0.835 to 0.899) and 0.786 (95% CI, 0.769 to 0.803), respectively. For the ESR, LR+ was 3.42 (95% CI, 2.55 to 4.59) and LR- was 0.22 (95% CI, 0.12 to 0.41). For the CRP level, LR+ was 4.18 (95% CI, 3.42 to 5.11) and LR- was 0.20 (95% CI, 0.12 to 0.32).DISCUSSION: With a low pretest probability of PJI, a negative test result for either the ESR or CRP level is enough to rule out infection before revision hip arthroplasty.Level of evidence: Iii.</v>
          </cell>
          <cell r="H27">
            <v>1</v>
          </cell>
          <cell r="I27"/>
          <cell r="J27">
            <v>1</v>
          </cell>
          <cell r="K27">
            <v>1</v>
          </cell>
          <cell r="L27">
            <v>1</v>
          </cell>
          <cell r="M27">
            <v>1</v>
          </cell>
          <cell r="N27" t="str">
            <v>Huerfano(2017)</v>
          </cell>
          <cell r="O27" t="str">
            <v>콜롬비아</v>
          </cell>
          <cell r="P27" t="str">
            <v>고관절치환술</v>
          </cell>
          <cell r="S27" t="str">
            <v>수술 전 감염 스크리닝</v>
          </cell>
          <cell r="T27">
            <v>511</v>
          </cell>
          <cell r="U27" t="str">
            <v>-</v>
          </cell>
          <cell r="V27" t="str">
            <v>~2015.8.</v>
          </cell>
          <cell r="W27">
            <v>12</v>
          </cell>
          <cell r="X27" t="str">
            <v>ESR</v>
          </cell>
          <cell r="Y27" t="str">
            <v>CRP</v>
          </cell>
          <cell r="Z27" t="str">
            <v>-</v>
          </cell>
          <cell r="AA27" t="str">
            <v>o</v>
          </cell>
          <cell r="AB27" t="str">
            <v>진단메타(Sn, Sp, LR+, LR-, DOR)</v>
          </cell>
          <cell r="AC27" t="str">
            <v>QUADAS</v>
          </cell>
        </row>
        <row r="28">
          <cell r="A28">
            <v>206</v>
          </cell>
          <cell r="B28" t="str">
            <v>H.Lee Hwang, J. K.Heo, E. Y.Kim, D. K.Lee, H. W.</v>
          </cell>
          <cell r="C28">
            <v>2023</v>
          </cell>
          <cell r="D28" t="str">
            <v>The factors associated with mortality and progressive disease of nontuberculous mycobacterial lung disease: a systematic review and meta-analysis</v>
          </cell>
          <cell r="E28" t="str">
            <v>Scientific Reports</v>
          </cell>
          <cell r="F28" t="str">
            <v>13(1)7348</v>
          </cell>
          <cell r="G28" t="str">
            <v>This systematic review and meta-analysis aimed to comprehensively evaluate the factors associated with mortality and progressive disease in NTM-LD patients. We conducted a literature search to identify the eligible studies, dated between January 1, 2007, and April 12, 2021. Forty-one studies with total 10,452 patients were included. The overall all-cause mortality rate was 20% (95% CI 17-24%). The overall rates of clinical and radiographic progressive disease were 46% (95% CI 39-53%) and 43% (95% CI 31-55%), respectively. Older age, male sex, history of TB, diabetes, chronic heart disease, malignancy, systemic immunosuppression, chronic liver disease, presence of cavity, consolidative radiologic features, acid-fast bacillus (AFB) smear positivity, hypoalbuminemia, anemia, increasing platelet count, high CRP, and high ESR were significantly associated with increased all-cause mortality, whereas increasing body mass index (BMI), hemoptysis, and treatment with rifamycin regimen (in M. xenopi) were significantly associated with decreased all-cause mortality in multivariable analysis. History of TB, Aspergillus co-infection, cough, increased sputum, weight loss, presence of cavity, and AFB smear positivity were significantly associated with increased clinical progression with treatment, while older age and low BMI were significantly associated with decreased clinical progression in multivariable analysis. Older age, interstitial lung disease, presence of cavity, consolidative radiologic feature, anemia, high CRP, and leukocytosis were significantly associated with increased radiographic progression after adjusting for covariates. Older age, history of tuberculosis, presence of cavity, consolidative radiologic features, AFB smear positivity, anemia, and high C-reactive protein were common significant factors associated with the all-cause mortality and clinical or radiographic progressive disease of NTM-LD. These factors are thought to directly affect NTM-LD related mortality. The future prediction models for the prognosis of NTM-LD should be established considering these factors.</v>
          </cell>
          <cell r="H28">
            <v>1</v>
          </cell>
          <cell r="I28"/>
          <cell r="J28">
            <v>1</v>
          </cell>
          <cell r="K28"/>
          <cell r="L28">
            <v>1</v>
          </cell>
          <cell r="M28">
            <v>1</v>
          </cell>
          <cell r="N28" t="str">
            <v>Hwang(2023)</v>
          </cell>
          <cell r="O28" t="str">
            <v>한국</v>
          </cell>
          <cell r="P28" t="str">
            <v>비결핵 항산균 폐질환</v>
          </cell>
          <cell r="S28" t="str">
            <v>사망률과 질환진행과의 관련 요인</v>
          </cell>
          <cell r="T28">
            <v>10452</v>
          </cell>
          <cell r="U28" t="str">
            <v>RCT1편, 관찰연구40편(후향적34편, 전향적 4편, 전향.후향 2편)</v>
          </cell>
          <cell r="V28" t="str">
            <v>2007.1.1~2021.4.12.</v>
          </cell>
          <cell r="W28">
            <v>41</v>
          </cell>
          <cell r="X28" t="str">
            <v>ESR</v>
          </cell>
          <cell r="Y28" t="str">
            <v>AFB, hypoalbuminemia, CRP</v>
          </cell>
          <cell r="Z28" t="str">
            <v>-</v>
          </cell>
          <cell r="AA28" t="str">
            <v>o</v>
          </cell>
          <cell r="AB28" t="str">
            <v>pooled HR</v>
          </cell>
          <cell r="AC28" t="str">
            <v>ROB</v>
          </cell>
        </row>
        <row r="29">
          <cell r="A29">
            <v>209</v>
          </cell>
          <cell r="B29" t="str">
            <v>A. P. D.Tavares da Silva Iwamura, M. R.Hummelgen, A. L.Soeiro Pereira, P. V.Falcai, A.Grumach, A. S.Goudouris, E.Neto, A. C.Prando, C.</v>
          </cell>
          <cell r="C29">
            <v>2021</v>
          </cell>
          <cell r="D29" t="str">
            <v>Immunity and inflammatory biomarkers in COVID-19: A systematic review</v>
          </cell>
          <cell r="E29" t="str">
            <v>Reviews in Medical Virology</v>
          </cell>
          <cell r="F29" t="str">
            <v>31(4)e2199</v>
          </cell>
          <cell r="G29" t="str">
            <v>Coronavirus disease 2019 (COVID-19) is a clinical syndrome caused by the severe acute respiratory syndrome coronavirus 2 (SARS-CoV-2) virus. Patients can be asymptomatic or present respiratory and gastrointestinal symptoms, and even multiple-organ failure which can lead to death. The balance between an effective antiviral response and dysregulated immune response is the key factor determining the severity of COVID-19 progression. A systematic review was performed using the NCBI-PubMed database to find the articles related to COVID-19 immunity and inflammatory response published from 1 December 2019 to 15 April 2020. Haematological, immunological and biochemical parameters were extracted and correlated with disease severity, age and presence of comorbidities. Twelve articles were analysed comprising a total of 1042 hospitalized patients infected with SARS-CoV-2 and 95 different parameters. Total lymphocyte count and levels of CD3+ and CD4+ T cells were decreased in severe and critical cases. Neutrophilia was found in patients who progressed to acute respiratory distress syndrome (ARDS). Interleukin-six (IL-6) was high in mild and severe patients regardless of comorbidities. Erythrocyte sedimentation rate (ESR) and count and C-reactive protein (CRP) levels were increased regardless of disease severity or presence of comorbidities. High levels of D-dimer and lactate dehydrogenase were present in diabetic patients and patients who developed ARDS. Procalcitonin levels were elevated to varying degrees in severe and critical patients. We conclude that the total lymphocyte count, CD3+ and CD4+ T cells are low, especially in severe and critical COVID-19 patients; ESR, CRP and IL-6 were elevated, independent of the severity of disease. Understanding the inflammatory response of COVID-19 patients is essential for the development of better therapeutic and management strategies.</v>
          </cell>
          <cell r="H29">
            <v>1</v>
          </cell>
          <cell r="I29"/>
          <cell r="J29">
            <v>1</v>
          </cell>
          <cell r="K29"/>
          <cell r="L29">
            <v>1</v>
          </cell>
          <cell r="M29">
            <v>1</v>
          </cell>
          <cell r="N29" t="str">
            <v>Iwamura(2021)</v>
          </cell>
          <cell r="O29" t="str">
            <v>브라질</v>
          </cell>
          <cell r="P29" t="str">
            <v>코로나19 환자</v>
          </cell>
          <cell r="Q29" t="str">
            <v>중증 vs 중등도 vs 심각</v>
          </cell>
          <cell r="S29" t="str">
            <v>면역, 염증 바이오마커 확인</v>
          </cell>
          <cell r="T29">
            <v>1480</v>
          </cell>
          <cell r="U29" t="str">
            <v>코호트 11편, 증례보고 1편</v>
          </cell>
          <cell r="V29" t="str">
            <v>2019.12.1.~2020.4.15.</v>
          </cell>
          <cell r="W29">
            <v>12</v>
          </cell>
          <cell r="X29" t="str">
            <v>ESR</v>
          </cell>
          <cell r="Y29" t="str">
            <v>CRP, IL-6, D-dimer, …</v>
          </cell>
          <cell r="Z29" t="str">
            <v>-</v>
          </cell>
          <cell r="AA29" t="str">
            <v>x</v>
          </cell>
          <cell r="AB29" t="str">
            <v>검사항목별 수치 경향</v>
          </cell>
          <cell r="AC29" t="str">
            <v>critical appraisal checklist recommended by the Joanna Briggs Institute</v>
          </cell>
        </row>
        <row r="30">
          <cell r="A30">
            <v>210</v>
          </cell>
          <cell r="B30" t="str">
            <v>A.Ragusa Izcovich, M. A.Tortosa, F.Lavena Marzio, M. A.Agnoletti, C.Bengolea, A.Ceirano, A.Espinosa, F.Saavedra, E.Sanguine, V.Tassara, A.Cid, C.Catalano, H. N.Agarwal, A.Foroutan, F.Rada, G.</v>
          </cell>
          <cell r="C30">
            <v>2020</v>
          </cell>
          <cell r="D30" t="str">
            <v>Prognostic factors for severity and mortality in patients infected with COVID-19: A systematic review</v>
          </cell>
          <cell r="E30" t="str">
            <v>PLoS ONE [Electronic Resource]</v>
          </cell>
          <cell r="F30" t="str">
            <v>15(11)e0241955</v>
          </cell>
          <cell r="G30" t="str">
            <v>BACKGROUND AND PURPOSE: The objective of our systematic review is to identify prognostic factors that may be used in decision-making related to the care of patients infected with COVID-19.DATA SOURCES: We conducted highly sensitive searches in PubMed/MEDLINE, the Cochrane Central Register of Controlled Trials (CENTRAL) and Embase. The searches covered the period from the inception date of each database until April 28, 2020. No study design, publication status or language restriction were applied.STUDY SELECTION AND DATA EXTRACTION: We included studies that assessed patients with confirmed or suspected SARS-CoV-2 infectious disease and examined one or more prognostic factors for mortality or disease severity. Reviewers working in pairs independently screened studies for eligibility, extracted data and assessed the risk of bias. We performed meta-analyses and used GRADE to assess the certainty of the evidence for each prognostic factor and outcome.RESULTS: We included 207 studies and found high or moderate certainty that the following 49 variables provide valuable prognostic information on mortality and/or severe disease in patients with COVID-19 infectious disease: Demographic factors (age, male sex, smoking), patient history factors (comorbidities, cerebrovascular disease, chronic obstructive pulmonary disease, chronic kidney disease, cardiovascular disease, cardiac arrhythmia, arterial hypertension, diabetes, dementia, cancer and dyslipidemia), physical examination factors (respiratory failure, low blood pressure, hypoxemia, tachycardia, dyspnea, anorexia, tachypnea, haemoptysis, abdominal pain, fatigue, fever and myalgia or arthralgia), laboratory factors (high blood procalcitonin, myocardial injury markers, high blood White Blood Cell count (WBC), high blood lactate, low blood platelet count, plasma creatinine increase, high blood D-dimer, high blood lactate dehydrogenase (LDH), high blood C-reactive protein (CRP), decrease in lymphocyte count, high blood aspartate aminotransferase (AST), decrease in blood albumin, high blood interleukin-6 (IL-6), high blood neutrophil count, high blood B-type natriuretic peptide (BNP), high blood urea nitrogen (BUN), high blood creatine kinase (CK), high blood bilirubin and high erythrocyte sedimentation rate (ESR)), radiological factors (consolidative infiltrate and pleural effusion) and high SOFA score (sequential organ failure assessment score).CONCLUSION: Identified prognostic factors can help clinicians and policy makers in tailoring management strategies for patients with COVID-19 infectious disease while researchers can utilise our findings to develop multivariable prognostic models that could eventually facilitate decision-making and improve patient important outcomes.SYSTEMATIC REVIEW REGISTRATION: Prospero registration number: CRD42020178802. Protocol available at: https://www.medrxiv.org/content/10.1101/2020.04.08.20056598v1.</v>
          </cell>
          <cell r="H30">
            <v>1</v>
          </cell>
          <cell r="I30"/>
          <cell r="J30">
            <v>1</v>
          </cell>
          <cell r="K30"/>
          <cell r="L30">
            <v>1</v>
          </cell>
          <cell r="M30">
            <v>1</v>
          </cell>
          <cell r="N30" t="str">
            <v>Izcovich(2020)</v>
          </cell>
          <cell r="O30" t="str">
            <v>아르헨티나</v>
          </cell>
          <cell r="P30" t="str">
            <v>코로나19 환자</v>
          </cell>
          <cell r="S30" t="str">
            <v>중증도와 사망률 예측 인자</v>
          </cell>
          <cell r="T30">
            <v>75607</v>
          </cell>
          <cell r="U30" t="str">
            <v>-</v>
          </cell>
          <cell r="V30" t="str">
            <v>~2020.4.28</v>
          </cell>
          <cell r="W30">
            <v>207</v>
          </cell>
          <cell r="X30" t="str">
            <v>ESR</v>
          </cell>
          <cell r="Y30" t="str">
            <v>CRP, D-dimer, …..</v>
          </cell>
          <cell r="Z30" t="str">
            <v>-</v>
          </cell>
          <cell r="AA30" t="str">
            <v>o</v>
          </cell>
          <cell r="AB30" t="str">
            <v>예측인자로 검사항목별 mortality, severe 코로나19 환자 OR값 제시</v>
          </cell>
          <cell r="AC30" t="str">
            <v>QUIPS</v>
          </cell>
        </row>
        <row r="31">
          <cell r="A31">
            <v>211</v>
          </cell>
          <cell r="B31" t="str">
            <v>M.Edmunds Otter Jameson, M.Williams, C.Modha, D.Lim, F.Conroy, S. P.</v>
          </cell>
          <cell r="C31">
            <v>2019</v>
          </cell>
          <cell r="D31" t="str">
            <v>Which near-patient tests might improve the diagnosis of UTI in older people in urgent care settings? A mapping review and consensus process</v>
          </cell>
          <cell r="E31" t="str">
            <v>European Geriatric Medicine</v>
          </cell>
          <cell r="F31" t="str">
            <v>10(5)707-720</v>
          </cell>
          <cell r="G31" t="str">
            <v>PURPOSE: The aim of this study was to map out the existing knowledge on near-patient tests for urinary tract infections, and use a consensus building approach to identify those which might be worthy of further evaluation in the urgent care context, defined as clinically useful and feasible results available within 4-24 h.METHODS: A systematic search for reviews describing diagnostic tests for UTI was undertaken in Medline, EMBASE, Cochrane database of systematic reviews and CINAHL selected reviews were retained according to a priori inclusion and exclusion criteria, and then graded for quality using the CASP tool for reviews. A consensus process involving microbiologists and chemical pathologists helped identify which test might conceivably be applied in the urgent care context (e.g. Emergency Department, giving results within 24 h).RESULTS: The initial search identified 1079 papers, from which 26 papers describing 35 diagnostic tests were retained for review. The overall quality was limited, with only 7/26 retained papers scoring more than 50% on the CASP criteria. Reviews on urine dipstick testing reported wide confidence intervals for sensitivity and specificity; several raised concerns about urine dip testing in older people. A number of novel biomarkers were reported upon but appeared not to be helpful in differentiating infection from asymptomatic bacteriuria. Blood markers such as CRP and procalcitonin were reported to be helpful in monitoring rather than diagnosing UTI. The consensus process helped to refine the 35 test down to 17 that might be useful in the urgent care context: urinalysis (nitrites and leucocytes), uriscreen catalase test, lactoferrin, secretory immunoglobulin A, xanthine oxidase, soluble triggering receptor expressed on myeloid cells, A-1 microglobulin (a1 Mg) and a1 Mg/creatinine ratio, cytokine IL-6, RapidBac, MALDI-TOF, electronic noses, colorimetric sensor arrays, electro chemical biosensor, WBC count (blood), C-reactive peptide, erythrocyte sedimentation rate.CONCLUSIONS: A wide range of diagnostic tests have been explored to diagnose UTI, but, in general, have been poorly evaluated or have wide variation in predictive properties. This study identified 17 tests for UTI that seemed to offer some primes and merit further evaluation for diagnosing UTI in older people in urgent care settings.</v>
          </cell>
          <cell r="H31">
            <v>1</v>
          </cell>
          <cell r="I31">
            <v>1</v>
          </cell>
          <cell r="J31">
            <v>0</v>
          </cell>
          <cell r="K31"/>
          <cell r="L31">
            <v>1</v>
          </cell>
          <cell r="M31">
            <v>0</v>
          </cell>
          <cell r="N31" t="str">
            <v>Jameson(2019)</v>
          </cell>
          <cell r="O31" t="str">
            <v>영국</v>
          </cell>
          <cell r="P31" t="str">
            <v>요로감염(UTI) 노인, 응급실</v>
          </cell>
          <cell r="Q31" t="str">
            <v>응급실세팅</v>
          </cell>
          <cell r="R31" t="str">
            <v>inclusion: 리뷰문헌, 24시간이내 요로감염 진단검사 받은 경우, 나이, 세팅 제한 없음, UTI 진단에 대해 가이드라인, 정책을 따름
exclusion: 카테터 관련 요로감염 예방 연구, 암진단 연구, 코딩연구, 등</v>
          </cell>
          <cell r="S31" t="str">
            <v>요로감염 진단</v>
          </cell>
          <cell r="T31" t="str">
            <v>-</v>
          </cell>
          <cell r="U31" t="str">
            <v>-</v>
          </cell>
          <cell r="V31">
            <v>2018.7</v>
          </cell>
          <cell r="W31">
            <v>26</v>
          </cell>
          <cell r="X31" t="str">
            <v>ESR</v>
          </cell>
          <cell r="Y31" t="str">
            <v>CRP, 혈액배양, WBC, 기타</v>
          </cell>
          <cell r="Z31" t="str">
            <v>(문헌별로 다름)</v>
          </cell>
          <cell r="AA31" t="str">
            <v>x</v>
          </cell>
          <cell r="AB31" t="str">
            <v>문헌별 진단정확도 제시</v>
          </cell>
          <cell r="AC31" t="str">
            <v>Critical Appraisal Skills Programme (CASP) Checklist for Review Articles</v>
          </cell>
        </row>
        <row r="32">
          <cell r="A32">
            <v>212</v>
          </cell>
          <cell r="B32" t="str">
            <v>J. J.Tran Jauregui, A.Kaveeshwar, S.Nadarajah, V.Chaudhri, M. W.Henn, R. F., 3rdGilotra, M. N.Hasan, S. A.</v>
          </cell>
          <cell r="C32">
            <v>2021</v>
          </cell>
          <cell r="D32" t="str">
            <v>Diagnosing a periprosthetic shoulder infection: A systematic review</v>
          </cell>
          <cell r="E32" t="str">
            <v>Journal of Orthopaedics</v>
          </cell>
          <cell r="F32" t="str">
            <v>26(58-66</v>
          </cell>
          <cell r="G32" t="str">
            <v>INTRODUCTION: The aim of this study was to systematically review the literature regarding accurate shoulder prosthetic joint infection (PJI) diagnosis.METHODS: Using PRISMA guidelines, we analyzed 25 studies reporting on 5535 patients and 646 infections.RESULTS: Cutibacterium acnes (C. acnes) cultures were positive in 60% of patients. Serum markers WBC, CRP, ESR, and IL-6 appear to lack diagnostic reliability. Synovial IL-6 and alpha-defensin may be more accurate in detecting infections.CONCLUSION: Synovial IL-6 and alpha-defensin appear to have greater utility than serum markers. These may be incorporated into new criteria to accurately diagnose shoulder PJI.Level of evidence: Iv.</v>
          </cell>
          <cell r="H32">
            <v>1</v>
          </cell>
          <cell r="I32">
            <v>1</v>
          </cell>
          <cell r="J32">
            <v>1</v>
          </cell>
          <cell r="K32"/>
          <cell r="L32">
            <v>1</v>
          </cell>
          <cell r="M32">
            <v>1</v>
          </cell>
          <cell r="N32" t="str">
            <v>Jauregui(2021)</v>
          </cell>
          <cell r="O32" t="str">
            <v>미국</v>
          </cell>
          <cell r="P32" t="str">
            <v>어깨 인공관절감염</v>
          </cell>
          <cell r="S32" t="str">
            <v>진단</v>
          </cell>
          <cell r="T32">
            <v>5535</v>
          </cell>
          <cell r="U32" t="str">
            <v>-</v>
          </cell>
          <cell r="V32" t="str">
            <v>1996.1.1~2020.10.1.</v>
          </cell>
          <cell r="W32">
            <v>25</v>
          </cell>
          <cell r="X32" t="str">
            <v>ESR</v>
          </cell>
          <cell r="Y32" t="str">
            <v>CRP, IL-6</v>
          </cell>
          <cell r="Z32" t="str">
            <v>-</v>
          </cell>
          <cell r="AA32" t="str">
            <v>x</v>
          </cell>
          <cell r="AB32" t="str">
            <v>검사항목별 수치, Sn, Sp (range)</v>
          </cell>
          <cell r="AC32" t="str">
            <v>x</v>
          </cell>
        </row>
        <row r="33">
          <cell r="A33">
            <v>214</v>
          </cell>
          <cell r="B33" t="str">
            <v>P.Zhu Ji, J.Zhong, Z.Li, H.Pang, J.Li, B.Zhang, J.</v>
          </cell>
          <cell r="C33">
            <v>2020</v>
          </cell>
          <cell r="D33" t="str">
            <v>Association of elevated inflammatory markers and severe COVID-19: A meta-analysis</v>
          </cell>
          <cell r="E33" t="str">
            <v>Medicine</v>
          </cell>
          <cell r="F33" t="str">
            <v>99(47)e23315</v>
          </cell>
          <cell r="G33" t="str">
            <v>Our study aimed to assess the existing evidence on whether severe coronavirus disease 2019 (COVID-19) is associated with elevated inflammatory markers. The PubMed, Embase, Web of Science, Scopus, Chinese National Knowledge Infrastructure, WanFang, and China Science and Technology Journal databases were searched to identify studies published between January 1 and April 21, 2020 that assayed inflammatory markers in COVID-19 patients. Three reviewers independently examined the literature, extracted relevant data, and assessed the risk of publication bias before including the meta-analysis studies.Fifty-six studies involving 8719 COVID-19 patients were identified. Meta-analysis showed that patients with severe disease showed elevated levels of white blood cell count (WMD: 1.15, 95% CI: 0.78-1.52), C-reactive protein (WMD: 38.85, 95% CI: 31.19-46.52), procalcitonin (WMD: 0.08, 95% CI: 0.06-0.11), erythrocyte sedimentation rate (WMD: 10.15, 95% CI: 5.03-15.46), interleukin-6 (WMD: 23.87, 95% CI: 15.95-31.78), and interleukin-10 (WMD: 2.12, 95% CI: 1.97-2.28). Similarly, COVID-19 patients who died during follow-up showed significantly higher levels of white blood cell count (WMD: 4.11, 95% CI: 3.25-4.97), C-reactive protein (WMD: 74.18, 95% CI: 56.63-91.73), procalcitonin (WMD: 0.26, 95% CI: 0.11-0.42), erythrocyte sedimentation rate (WMD: 10.94, 95% CI: 4.79-17.09), and interleukin-6 (WMD: 59.88, 95% CI: 19.46-100.30) than survivors.Severe COVID-19 is associated with higher levels of inflammatory markers than a mild disease, so tracking these markers may allow early identification or even prediction of disease progression.</v>
          </cell>
          <cell r="H33">
            <v>1</v>
          </cell>
          <cell r="I33"/>
          <cell r="J33">
            <v>1</v>
          </cell>
          <cell r="K33"/>
          <cell r="L33">
            <v>1</v>
          </cell>
          <cell r="M33">
            <v>1</v>
          </cell>
          <cell r="N33" t="str">
            <v>Ji(2020)</v>
          </cell>
          <cell r="O33" t="str">
            <v>중국</v>
          </cell>
          <cell r="P33" t="str">
            <v>코로나19 환자</v>
          </cell>
          <cell r="Q33" t="str">
            <v>mild vs severe
non-survivors vs survivors</v>
          </cell>
          <cell r="S33" t="str">
            <v>염증마커상승과 중증도 관계</v>
          </cell>
          <cell r="T33">
            <v>8719</v>
          </cell>
          <cell r="U33" t="str">
            <v>-</v>
          </cell>
          <cell r="V33" t="str">
            <v>2020.1.1.~2020.4.21.</v>
          </cell>
          <cell r="W33">
            <v>56</v>
          </cell>
          <cell r="X33" t="str">
            <v>ESR</v>
          </cell>
          <cell r="Y33" t="str">
            <v>CRP, PCT, IL-6, 10, WBC</v>
          </cell>
          <cell r="Z33" t="str">
            <v>-</v>
          </cell>
          <cell r="AA33" t="str">
            <v>o</v>
          </cell>
          <cell r="AB33" t="str">
            <v>군간 검사항목별 WMD 메타</v>
          </cell>
          <cell r="AC33" t="str">
            <v>Newcastle-Ottawa scale</v>
          </cell>
        </row>
        <row r="34">
          <cell r="A34">
            <v>216</v>
          </cell>
          <cell r="B34" t="str">
            <v>N.Zhang Jiang, P.Hu, W. R.Yao, Z. L.Yu, B.</v>
          </cell>
          <cell r="C34">
            <v>2021</v>
          </cell>
          <cell r="D34" t="str">
            <v>Similarities and Differences between Clavicular Bacterial Osteomyelitis and Nonbacterial Osteitis: Comparisons of 327 Reported Cases</v>
          </cell>
          <cell r="E34" t="str">
            <v>Journal of Immunological Research</v>
          </cell>
          <cell r="F34" t="str">
            <v>2021(4634505</v>
          </cell>
          <cell r="G34" t="str">
            <v>BACKGROUND: Currently, both clavicular bacterial osteomyelitis (BO) and nonbacterial osteitis (NBO) remain not well understood owing to their much lower incidences. This study is aimed at summarizing similarities and differences between clavicular BO and NBO based on comparisons of literature-reported cases.METHODS: We searched the PubMed and Embase databases to identify English published literature between January 1&lt;sup&gt;st&lt;/sup&gt;, 1980, and December 31&lt;sup&gt;st&lt;/sup&gt;, 2018. Inclusion criteria were studies evaluating clinical features, diagnosis, and treatment of clavicular BO and NBO, with eligible data for synthesis analysis.RESULTS: Altogether, 129 studies with 327 patients were included. Compared with BO, clavicular NBO favored females (P &lt; 0.001) and age below 20 years (P &lt; 0.001) and mostly presented in a chronic phase (disease term exceeding 2 months) (P &lt; 0.001). Although local pain and swelling were the top two symptoms for both disorders, fever, erythema, and a sinus tract were more frequently found in BO patients (P &lt; 0.01). Although they both favored the medial side, lesions in the clavicular lateral side mostly occurred in BO patients (P = 0.002). However, no significant differences were identified regarding the serological levels of white blood cell count (P = 0.06), erythrocyte sedimentation rate (P = 0.27), or C-reactive protein (P = 0.33) between BO and NBO patients before therapy. Overall, the BO patients achieved a statistically higher cure rate than that of the NBO patients (P = 0.018).CONCLUSIONS: Females, age below 20 years, and a long duration of clavicular pain and swelling may imply NBO. While the occurrence of a sinus tract and lesions in the lateral side may be clues of BO, inflammatory biomarkers revealed limited values for differential diagnosis. BO patients could achieve a better efficacy than the NBO patients based on current evidence.</v>
          </cell>
          <cell r="H34">
            <v>1</v>
          </cell>
          <cell r="I34"/>
          <cell r="J34">
            <v>1</v>
          </cell>
          <cell r="K34"/>
          <cell r="L34">
            <v>1</v>
          </cell>
          <cell r="M34">
            <v>1</v>
          </cell>
          <cell r="N34" t="str">
            <v>Jiang(2021)</v>
          </cell>
          <cell r="O34" t="str">
            <v>중국</v>
          </cell>
          <cell r="P34" t="str">
            <v>쇄골세균성골수염, 비세균성골염</v>
          </cell>
          <cell r="Q34" t="str">
            <v>세균성 골수염 vs 비세균성골염</v>
          </cell>
          <cell r="S34" t="str">
            <v>군간 유사점, 차이점</v>
          </cell>
          <cell r="T34">
            <v>329</v>
          </cell>
          <cell r="U34" t="str">
            <v>-</v>
          </cell>
          <cell r="V34" t="str">
            <v>1980.1.1.~2018.12.31.</v>
          </cell>
          <cell r="W34">
            <v>129</v>
          </cell>
          <cell r="X34" t="str">
            <v>ESR</v>
          </cell>
          <cell r="Y34" t="str">
            <v>CRP, WBC</v>
          </cell>
          <cell r="Z34" t="str">
            <v>-</v>
          </cell>
          <cell r="AA34" t="str">
            <v>x</v>
          </cell>
          <cell r="AB34" t="str">
            <v>군간 검사항목별 수치</v>
          </cell>
          <cell r="AC34" t="str">
            <v>x</v>
          </cell>
        </row>
        <row r="35">
          <cell r="A35">
            <v>222</v>
          </cell>
          <cell r="B35" t="str">
            <v>T. M.Register Johnson, K. A.Schmidt, C. M.O'Dell, J. R.Mikuls, T. R.Michaud, K.England, B. R.</v>
          </cell>
          <cell r="C35">
            <v>2019</v>
          </cell>
          <cell r="D35" t="str">
            <v>Correlation of the Multi-Biomarker Disease Activity Score With Rheumatoid Arthritis Disease Activity Measures: A Systematic Review and Meta-Analysis</v>
          </cell>
          <cell r="E35" t="str">
            <v>Arthritis care &amp; research</v>
          </cell>
          <cell r="F35" t="str">
            <v>71(11)1459-1472</v>
          </cell>
          <cell r="G35" t="str">
            <v>OBJECTIVE: There are conflicting reports on the validity of the multi-biomarker disease activity (MBDA) score for assessing rheumatoid arthritis (RA) disease activity. Our aim was to perform a systematic review of the MBDA and a meta-analysis of the correlation between the MBDA and other RA disease activity measures.METHODS: A systematic review was performed by searching Medline, Embase, Scopus, Google Scholar, and the Cochrane Library from inception to March 7, 2017. Study details, MBDA performance, and study quality were assessed by independent reviewers. Correlations of the MBDA with composite RA disease activity measures were pooled using random-effects meta-analyses.RESULTS: A total of 22 studies were identified in the systematic review, of which 8 (n = 3,242 assays) reported correlations of the MBDA with RA disease activity measures. Pooling results from these 8 studies in the meta-analysis, the MBDA demonstrated modest correlations with the Disease Activity Score in 28 joints using the C-reactive protein level (DAS28-CRP; r = 0.41, 95% confidence interval [95% CI] 0.36-0.46) and the Disease Activity Score using the erythrocyte sedimentation rate (DAS28-ESR; r = 0.48, 95% CI 0.38-0.58), with weaker correlations observed with the Simplified Disease Activity Index (SDAI; r = 0.35, 95% CI 0.26-0.43), Clinical Disease Activity Index (CDAI; r = 0.26, 95% CI 0.19-0.33), and Routine Assessment of Patient Index Data 3 (RAPID3; r = 0.23, 95% CI 0.19-0.27). Correlations between change in MBDA and change in disease activity measures ranged from r = 0.53 for the DAS28-ESR to r = 0.26 for the CDAI.CONCLUSION: The MBDA demonstrates moderate convergent validity with the DAS28-CRP and the DAS28-ESR but weaker correlations with the SDAI, CDAI, and RAPID3. While it appears to complement existing RA disease activity measures, further assessment of the performance characteristics of the MBDA is warranted.</v>
          </cell>
          <cell r="H35">
            <v>1</v>
          </cell>
          <cell r="I35"/>
          <cell r="J35">
            <v>1</v>
          </cell>
          <cell r="K35"/>
          <cell r="L35">
            <v>1</v>
          </cell>
          <cell r="M35">
            <v>1</v>
          </cell>
          <cell r="N35" t="str">
            <v>Johnson(2019)</v>
          </cell>
          <cell r="O35" t="str">
            <v>미국</v>
          </cell>
          <cell r="P35" t="str">
            <v>류마티스관절염</v>
          </cell>
          <cell r="S35" t="str">
            <v>바이오마커와 질환활성도 상관관계</v>
          </cell>
          <cell r="T35">
            <v>3342</v>
          </cell>
          <cell r="U35" t="str">
            <v>-</v>
          </cell>
          <cell r="V35" t="str">
            <v>~2017.3.7.</v>
          </cell>
          <cell r="W35">
            <v>22</v>
          </cell>
          <cell r="X35" t="str">
            <v>ESR</v>
          </cell>
          <cell r="Y35" t="str">
            <v>CRP, DAS28</v>
          </cell>
          <cell r="Z35" t="str">
            <v>-</v>
          </cell>
          <cell r="AA35" t="str">
            <v>x</v>
          </cell>
          <cell r="AB35" t="str">
            <v>활성도 수치와 질환과의 상관관관계, AUROC</v>
          </cell>
          <cell r="AC35" t="str">
            <v>13-item assessment tool adapted from tumor biomarker reporting guidelines</v>
          </cell>
        </row>
        <row r="36">
          <cell r="A36">
            <v>232</v>
          </cell>
          <cell r="B36" t="str">
            <v>I. A.Boyd Khan, B. O.Chen, A. F.Cortes-Penfield, N.Myers, T. G.Brown, T. S.Suh, G. A.McGwin, G.Ghanem, E. S.Fillingham, Y. A.</v>
          </cell>
          <cell r="C36">
            <v>2023</v>
          </cell>
          <cell r="D36" t="str">
            <v>Utility of Diagnostic Tests Before Reimplantation in Patients Undergoing 2-Stage Revision Total Joint Arthroplasty: A Systematic Review and Meta-analysis</v>
          </cell>
          <cell r="E36" t="str">
            <v>JBJS Reviews</v>
          </cell>
          <cell r="F36" t="str">
            <v>11(3)01</v>
          </cell>
          <cell r="G36" t="str">
            <v>INTRODUCTION: Periprosthetic joint infection (PJI) is a devastating complication after total joint arthroplasty (TJA), with treatment failure occurring in 12% to 28% after 2-stage revision. It is vital to identify diagnostic tools indicative of persistent infection or treatment failure after 2-stage revision for PJI.METHODS: The Cochrane Library, PubMed (MEDLINE), and EMBASE were searched for randomized controlled trials and comparative observational studies published before October 3, 2021, which evaluated the utility of serum/plasma biomarkers (erythrocyte sedimentation rate [ESR], C-reactive protein [CRP], interleukin-6 [IL-6], fibrinogen, D-dimer), synovial biomarkers (white blood cell [WBC] count, neutrophil percentage [PMN %], alpha-defensin [AD], leukocyte esterase [LE]), tissue frozen section, tissue culture, synovial fluid culture, or sonicated spacer fluid culture indicative of persistent infection before the second stage of 2-stage revision for PJI or treatment failure after 2-stage revision for PJI.RESULTS: A total of 47 studies including 6,605 diagnostic tests among 3,781 2-stage revisions for PJI were analyzed. Among those cases, 723 (19.1%) experienced persistent infection or treatment failure. Synovial LE (sensitivity 0.25 [0.10-0.47], specificity 0.99 [0.93-1.00], positive likelihood ratio 14.0 [1.45-135.58]) and serum IL-6 (sensitivity 0.52 [0.33-0.70], specificity 0.92 [0.85-0.96], positive likelihood ratio 7.90 [0.86-72.61]) had the highest diagnostic accuracy. However, no biomarker was associated with a clinically useful negative likelihood ratio. In subgroup analysis, synovial PMN %, synovial fluid culture, serum ESR, and serum CRP had limited utility for detecting persistent infection before reimplantation (positive likelihood ratios ranging 2.33-3.74; negative likelihood ratios ranging 0.31-0.9) and no utility for predicting failure after the second stage of 2-stage revision.CONCLUSIONS: Synovial WBC count, synovial PMN %, synovial fluid culture, serum ESR, and serum CRP have modest sensitivity and specificity for predicting persistent infection during the second stage of 2-stage revision, suggesting some combination of these diagnostic tests might be useful before reimplantation. No biomarker or culture accurately predicted treatment failure after reimplantation.LEVEL OF EVIDENCE: Level III. See Instructions for Authors for a complete description of levels of evidence.</v>
          </cell>
          <cell r="H36">
            <v>1</v>
          </cell>
          <cell r="I36">
            <v>1</v>
          </cell>
          <cell r="J36">
            <v>1</v>
          </cell>
          <cell r="K36">
            <v>1</v>
          </cell>
          <cell r="L36">
            <v>1</v>
          </cell>
          <cell r="M36">
            <v>1</v>
          </cell>
          <cell r="N36" t="str">
            <v>Khan(2023)</v>
          </cell>
          <cell r="O36" t="str">
            <v>미국</v>
          </cell>
          <cell r="P36" t="str">
            <v xml:space="preserve">2-stage 무릎전치환술 </v>
          </cell>
          <cell r="S36" t="str">
            <v xml:space="preserve">수술 후 지속적인 감염 및 치료 실패 확인 </v>
          </cell>
          <cell r="T36">
            <v>3781</v>
          </cell>
          <cell r="U36" t="str">
            <v>-</v>
          </cell>
          <cell r="V36" t="str">
            <v>~2021.10.3.</v>
          </cell>
          <cell r="W36">
            <v>47</v>
          </cell>
          <cell r="X36" t="str">
            <v>ESR</v>
          </cell>
          <cell r="Y36" t="str">
            <v>CRP, IL-6, fibrinogen, D-dimer, synovial biomarker(WBC, …)</v>
          </cell>
          <cell r="Z36" t="str">
            <v>-</v>
          </cell>
          <cell r="AA36" t="str">
            <v>o</v>
          </cell>
          <cell r="AB36" t="str">
            <v>진단메타(Sn,Sp,LR+,LR-,DOR)</v>
          </cell>
          <cell r="AC36" t="str">
            <v>QUADAS-2</v>
          </cell>
        </row>
        <row r="37">
          <cell r="A37">
            <v>237</v>
          </cell>
          <cell r="B37" t="str">
            <v>J. L.Shin Kim, J. Y.Roh, S. G.Chang, S. C.Lee, N. H.</v>
          </cell>
          <cell r="C37">
            <v>2017</v>
          </cell>
          <cell r="D37" t="str">
            <v>Predictive Laboratory Findings of Lower Extremity Amputation in Diabetic Patients: Meta-analysis</v>
          </cell>
          <cell r="E37" t="str">
            <v>International Journal of Lower Extremity Wounds</v>
          </cell>
          <cell r="F37" t="str">
            <v>16(4)260-268</v>
          </cell>
          <cell r="G37" t="str">
            <v>Lower extremity amputation is a source of morbidity and mortality among diabetic patients. This meta-analysis aimed to identify significant laboratory data in patients with diabetic foot ulcer with high rates of lower extremity amputation. We performed a systematic literature review and meta-analysis using MEDLINE, EMBASE, and Cochrane databases. We extracted and evaluated 11 variables from the included studies based on amputation rates. This study used the Newcastle-Ottawa Scale to assess the quality of the studies. The search strategy identified 101 publications from which we selected 16 articles for review. We identified HbA1c, fasting blood glucose, white blood cells, C-reactive protein, and erythrocyte sedimentation rate as predictive variables of higher major amputation rate. Although further investigation of long-term and prospective studies is needed, we identified 5 variables as predisposing factors for higher major amputation in diabetic patients through meta-analysis.</v>
          </cell>
          <cell r="H37">
            <v>1</v>
          </cell>
          <cell r="I37"/>
          <cell r="J37">
            <v>1</v>
          </cell>
          <cell r="K37"/>
          <cell r="L37">
            <v>1</v>
          </cell>
          <cell r="M37">
            <v>1</v>
          </cell>
          <cell r="N37" t="str">
            <v>Kim(2017)</v>
          </cell>
          <cell r="O37" t="str">
            <v>한국</v>
          </cell>
          <cell r="P37" t="str">
            <v>당뇨환자 중 하지절단</v>
          </cell>
          <cell r="S37" t="str">
            <v>절단예측하는 실험실 검사</v>
          </cell>
          <cell r="T37">
            <v>7208</v>
          </cell>
          <cell r="U37" t="str">
            <v>전향적7편, 후향적 9편</v>
          </cell>
          <cell r="V37" t="str">
            <v>~2017.3.</v>
          </cell>
          <cell r="W37">
            <v>16</v>
          </cell>
          <cell r="X37" t="str">
            <v>ESR</v>
          </cell>
          <cell r="Y37" t="str">
            <v>CRP, HbA1C, fasting blood glucose, WBC</v>
          </cell>
          <cell r="Z37" t="str">
            <v>-</v>
          </cell>
          <cell r="AA37" t="str">
            <v>o</v>
          </cell>
          <cell r="AB37" t="str">
            <v>검사항목별 문헌에서 보고한 standard difference in means
검사항목별 - 절단과의 관계 forestplot</v>
          </cell>
          <cell r="AC37" t="str">
            <v>Newcastle-Ottawa scale</v>
          </cell>
        </row>
        <row r="38">
          <cell r="A38">
            <v>238</v>
          </cell>
          <cell r="B38" t="str">
            <v>J. W.Szigethy Kim, E. M.Melhem, N. M.Saghafi, E. M.Brent, D. A.</v>
          </cell>
          <cell r="C38">
            <v>2014</v>
          </cell>
          <cell r="D38" t="str">
            <v>Inflammatory markers and the pathogenesis of pediatric depression and suicide: a systematic review of the literature</v>
          </cell>
          <cell r="E38" t="str">
            <v>Journal of Clinical Psychiatry</v>
          </cell>
          <cell r="F38" t="str">
            <v>75(11)1242-53</v>
          </cell>
          <cell r="G38" t="str">
            <v>OBJECTIVE: To evaluate the relationship and identify support for pathways linking inflammatory processes with depression and suicide in children and adolescents.DATA SOURCES: We designed and implemented comprehensive literature searches in MEDLINE, PsycINFO, and EMBASE. We searched the databases with database-specific controlled vocabulary in conjunction with keywords (eg, inflammation, interleukin, cytokine, C-reactive protein, depression, suicide) in various combinations for reports published in English through May 2013.STUDY SELECTION: The searches identified a total of 1,543 citations, of which 55 were selected for further review and ultimately 27 were identified for inclusion. Studies were selected using 2 criteria. The first criterion required that studies include a biological measure of inflammatory markers in childhood or adolescence. The second criterion required that the studies include a measure of depression or suicide in childhood or adolescence. Articles selected for the review were based on the use of standardized experimental procedures and validated assessment measures.DATA EXTRACTION: All articles were assessed by 2 authors, which ensured that the inclusion criteria were met. Studies were reviewed for association of inflammatory markers with depression and/or suicide. Extracted data included authors, year of publication, study design, population characteristics, inflammatory markers, and depression/suicide measures. Significant and nonsignificant findings were tabulated.RESULTS: The majority of studies were on depression; 2 studies were on suicide, and 7 studies were on inflammatory medical conditions. Most of the participants were adolescents. Interleukin (IL)-1alpha, IL-1beta, IL-1 receptor antagonist, IL-2, soluble IL-2 receptors, IL-4, IL-6, IL-10, interferon-gamma, tumor necrosis factor-alpha, C-reactive protein, erythrocyte sedimentation rate, and inflammatory cells were assayed across the studies. There was extensive variation in depression measures. Five of the 9 cross-sectional and 3 of the 7 longitudinal studies on depression found a positive association between inflammation and depression. In 3 studies evaluating depression and early adversity, inflammation was more significantly related to adversity than depression was. Results from studies of medical conditions involving inflammation and depression were mixed.CONCLUSIONS: The extant literature provides sufficient data to support a link between inflammatory processes and pediatric depression. However, the directionality of the associations and pathways between the 2 conditions remains to be elucidated. At present, there is insufficient evidence to support the relationship between inflammation and suicidality in youth. Studies on inflammatory medical conditions are warranted in order to understand biological pathways linking inflammation and depression.</v>
          </cell>
          <cell r="H38">
            <v>1</v>
          </cell>
          <cell r="I38"/>
          <cell r="J38">
            <v>1</v>
          </cell>
          <cell r="K38"/>
          <cell r="L38">
            <v>0</v>
          </cell>
          <cell r="M38">
            <v>0</v>
          </cell>
          <cell r="N38" t="str">
            <v>Kim(2014)</v>
          </cell>
          <cell r="P38"/>
          <cell r="Q38"/>
          <cell r="R38"/>
          <cell r="T38"/>
          <cell r="W38"/>
          <cell r="X38"/>
          <cell r="AA38"/>
        </row>
        <row r="39">
          <cell r="A39">
            <v>242</v>
          </cell>
          <cell r="B39" t="str">
            <v>J.Vander Linden Kloos, K.Vermote, S.Berger, P.Vandenneucker, H.</v>
          </cell>
          <cell r="C39">
            <v>2022</v>
          </cell>
          <cell r="D39" t="str">
            <v>Prevalence, interpretation, and management of unexpected positive cultures in revision TKA: a systematic review</v>
          </cell>
          <cell r="E39" t="str">
            <v>Knee Surgery, Sports Traumatology, Arthroscopy</v>
          </cell>
          <cell r="F39" t="str">
            <v>30(12)3998-4009</v>
          </cell>
          <cell r="G39" t="str">
            <v>PURPOSE: Unexpected positive intraoperative cultures (UPIC) found in revision total knee arthroplasty (TKA) are difficult to interpret. Management goes along with risks for both over- and undertreating a potential periprosthetic joint infection (PJI). The objective of this systematic review was to determine the prevalence of UPIC in revision TKA surgery, evaluate the diagnostic workup process and the postoperative treatment, and assess outcome regarding re-revision rates.METHODS: Evidence was gathered from Medline (PubMed) and Embase published from January 2000 until April 2021. Nine studies with data of UPIC in revision TKA and outcome after at least 2 years of follow-up were identified.RESULTS: The calculated prevalence of UPIC in aseptic knee revision surgery was 8.32%. However, the diagnostical approach differs as well as the used criteria to confirm PJI in presumed aseptic revision surgery. The work-up generally consists of a serum C-reactive protein and Erythrocyte Sedimentation Rate, joint fluid aspiration for culture and white blood cell count and formula, and radiographic imaging. Collection of intraoperative cultures is widely used, but inconsistent in sample amount and incubation time. Once a single UPIC is found, surgeons tend to treat it in different ways. Regarding re-revision rates, the weighted arithmetic mean in the included studies was 18.45% in the unsuspected PJI group compared to 2.94% in the aseptic group. There also seems to be a trend towards higher re-revision rates when a higher number of intraoperative cultures are positive.CONCLUSION: The interpretation of UPIC in revision TKA is of utmost importance since the decision whether to treat a UPIC as an unsuspected PJI has a major impact on implant survival and re-revision rate. Different criteria are used to differentiate between unsuspected PJI and contamination in true aseptic failure, and the heterogeneity amongst the included papers impedes to state a clear recommendation, integrating not only quantitative findings, but also qualitative data such as virulence of the identified microorganism.LEVEL OF EVIDENCE: Systematic review, III.</v>
          </cell>
          <cell r="H39">
            <v>1</v>
          </cell>
          <cell r="I39"/>
          <cell r="J39">
            <v>1</v>
          </cell>
          <cell r="K39"/>
          <cell r="L39">
            <v>1</v>
          </cell>
          <cell r="M39">
            <v>1</v>
          </cell>
          <cell r="N39" t="str">
            <v>Kloos(2022)</v>
          </cell>
          <cell r="O39" t="str">
            <v>벨기에</v>
          </cell>
          <cell r="P39" t="str">
            <v>무릎전치환술 재수술</v>
          </cell>
          <cell r="S39" t="str">
            <v>예상하지 못한 culture의 발생, 설명, 관리)</v>
          </cell>
          <cell r="T39" t="str">
            <v>-</v>
          </cell>
          <cell r="U39" t="str">
            <v>-</v>
          </cell>
          <cell r="V39" t="str">
            <v>2000~2021.4.</v>
          </cell>
          <cell r="W39">
            <v>9</v>
          </cell>
          <cell r="X39" t="str">
            <v>ESR</v>
          </cell>
          <cell r="Y39" t="str">
            <v>CRP, WBC, …</v>
          </cell>
          <cell r="Z39" t="str">
            <v>-</v>
          </cell>
          <cell r="AA39" t="str">
            <v>x</v>
          </cell>
          <cell r="AB39" t="str">
            <v>문헌별 median serum 수준 보고</v>
          </cell>
          <cell r="AC39" t="str">
            <v>ROBINS-I</v>
          </cell>
        </row>
        <row r="40">
          <cell r="A40">
            <v>248</v>
          </cell>
          <cell r="B40" t="str">
            <v>I.Padoan Lapic, A.Bozzato, D.Plebani, M.</v>
          </cell>
          <cell r="C40">
            <v>2020</v>
          </cell>
          <cell r="D40" t="str">
            <v>Erythrocyte Sedimentation Rate and C-Reactive Protein in Acute Inflammation</v>
          </cell>
          <cell r="E40" t="str">
            <v>American Journal of Clinical Pathology</v>
          </cell>
          <cell r="F40" t="str">
            <v>153(1)14-29</v>
          </cell>
          <cell r="G40" t="str">
            <v>OBJECTIVES: To assess the diagnostic accuracy of erythrocyte sedimentation rate (ESR) and C-reactive protein (CRP) in acute inflammation.METHODS: PubMed and Scopus were searched and eligible articles were screened for methodologic quality using the Quality Assessment of the Diagnostic Accuracy Studies-Revised. Meta-analysis with calculation of pooled sensitivity (Se), specificity (Sp), and summary area under the curve (SAUC) was performed.RESULTS: Twenty-nine studies were eligible. Se and Sp were 0.78 and 0.68 (SAUC = 0.80) for ESR in orthopedic infections and 0.79 and 0.70 (SAUC = 0.81) for CRP. For the diagnosis of other various inflammatory conditions, CRP had a superior diagnostic accuracy, with a Se of 0.86, Sp of 0.67, and SAUC of 0.86 compared with a Se of 0.77, Sp of 0.59, and SAUC of 0.75 for ESR. Heterogeneity among studies was elevated. Combined use of ESR and CRP yielded higher diagnostic accuracy.CONCLUSIONS: Despite observed heterogeneity among studies, ESR and CRP have a similar diagnostic accuracy in assessment of inflammation, especially in orthopedic conditions.</v>
          </cell>
          <cell r="H40">
            <v>0</v>
          </cell>
          <cell r="I40"/>
          <cell r="J40">
            <v>1</v>
          </cell>
          <cell r="K40">
            <v>1</v>
          </cell>
          <cell r="L40">
            <v>1</v>
          </cell>
          <cell r="M40">
            <v>1</v>
          </cell>
          <cell r="N40" t="str">
            <v>Lapic(2020)</v>
          </cell>
          <cell r="O40" t="str">
            <v>크로아티아</v>
          </cell>
          <cell r="P40" t="str">
            <v>급성감염(정형외과질환/기타)</v>
          </cell>
          <cell r="T40">
            <v>6363</v>
          </cell>
          <cell r="U40" t="str">
            <v>-</v>
          </cell>
          <cell r="W40">
            <v>29</v>
          </cell>
          <cell r="X40" t="str">
            <v>ESR</v>
          </cell>
          <cell r="Y40" t="str">
            <v>CRP</v>
          </cell>
          <cell r="Z40" t="str">
            <v>의료기록 등</v>
          </cell>
          <cell r="AA40" t="str">
            <v>o</v>
          </cell>
          <cell r="AB40" t="str">
            <v>진단메타(Sn, Sp)</v>
          </cell>
        </row>
        <row r="41">
          <cell r="A41">
            <v>254</v>
          </cell>
          <cell r="B41" t="str">
            <v>S. K.Lee Lee, S. A.Seon, S. W.Jung, J. H.Lee, J. D.Choi, J. Y.Kim, B. G.</v>
          </cell>
          <cell r="C41">
            <v>2017</v>
          </cell>
          <cell r="D41" t="str">
            <v>Analysis of Prognostic Factors in Malignant External Otitis</v>
          </cell>
          <cell r="E41" t="str">
            <v>Clinical &amp; Experimental Otorhinolaryngology</v>
          </cell>
          <cell r="F41" t="str">
            <v>10(3)228-235</v>
          </cell>
          <cell r="G41" t="str">
            <v>OBJECTIVES: Malignant external otitis (MEO) is a potentially fatal infection of the external auditory canal, temporal bone, and skull base. Despite treatment with modern antibiotics, MEO can lead to skull base osteomyelitis. Until now, there have been few studies on the prognostic factors of MEO.METHODS: We performed a retrospective study to identify prognostic factors of MEO, and a meta-analysis of other articles investigating MEO. On the basis of disease progression the 28 patients in our study were divided into 'controlled' and 'uncontrolled' groups, consisting of 12 and 16 patients, respectively. We identified three categories of prognostic factors: those related to patient, disease, and treatment. We compared these prognostic factors between the controlled and uncontrolled groups.RESULTS: In our study, the duration of diabetes mellitus (DM), presence of inflammatory markers (C-reactive protein and erythrocyte sedimentation rate), and computed tomography or magnetic resonance imaging findings influenced the prognosis of MEO. In contrast, prognosis was unrelated to age, gender, mean glucose level, hemoglobin A1c level, pathogen, comorbidity, or cranial nerve involvement. No factor related to treatment modality was correlated with prognosis, such as surgery, steroid therapy, or interval to the first appropriate treatment. Cranial nerve involvement has been proven to be associated with disease progression, but the relationship between cranial nerve involvement and the prognosis of MEO remains controversial. As a part of this study, we conducted a meta-analysis of cranial nerve involvement as a prognostic factor of MEO. We found that cranial nerve involvement has a statistically significant influence on the prognosis of MEO.CONCLUSION: We found that glycemic control in diabetes mellitus, cranial nerve involvement, and the extent of disease determined from various imaging modalities influence the prognosis of MEO. We suggest that significant prognostic factors should be monitored to determine the prognosis of patients with MEO.</v>
          </cell>
          <cell r="H41">
            <v>1</v>
          </cell>
          <cell r="I41"/>
          <cell r="J41">
            <v>1</v>
          </cell>
          <cell r="K41"/>
          <cell r="L41">
            <v>1</v>
          </cell>
          <cell r="M41">
            <v>1</v>
          </cell>
          <cell r="N41" t="str">
            <v>Lee(2017)</v>
          </cell>
          <cell r="O41" t="str">
            <v>한국</v>
          </cell>
          <cell r="P41" t="str">
            <v>악성 외이도암</v>
          </cell>
          <cell r="S41" t="str">
            <v>예측인자 분석</v>
          </cell>
          <cell r="T41" t="str">
            <v>-</v>
          </cell>
          <cell r="U41" t="str">
            <v>-</v>
          </cell>
          <cell r="V41" t="str">
            <v>1974.1.~2014.4.</v>
          </cell>
          <cell r="W41">
            <v>7</v>
          </cell>
          <cell r="X41" t="str">
            <v>ESR</v>
          </cell>
          <cell r="Y41" t="str">
            <v>CRP</v>
          </cell>
          <cell r="AA41" t="str">
            <v>x</v>
          </cell>
          <cell r="AB41" t="str">
            <v xml:space="preserve">ESR관련 내용x </v>
          </cell>
          <cell r="AC41" t="str">
            <v>일차문헌+일부메타</v>
          </cell>
        </row>
        <row r="42">
          <cell r="A42">
            <v>255</v>
          </cell>
          <cell r="B42" t="str">
            <v>Y. H.Song Lee, G. G.</v>
          </cell>
          <cell r="C42">
            <v>2021</v>
          </cell>
          <cell r="D42" t="str">
            <v>Circulating interleukin-23 levels in ankylosing spondylitis and their correlation with disease activity : A meta-analysis</v>
          </cell>
          <cell r="E42" t="str">
            <v>Zeitschrift fur Rheumatologie</v>
          </cell>
          <cell r="F42" t="str">
            <v>80(7)663-669</v>
          </cell>
          <cell r="G42" t="str">
            <v>OBJECTIVE: To systematically investigate the relationship between circulating interleukin-23 (IL-23) levels and ankylosing spondylitis (AS) and establish a correlation between these hematological indices and AS activity/severity.METHODS: We searched the Medline, Embase, and Cochrane databases; performed a meta-analysis comparing serum/plasma IL-23 levels in patients with AS to those of controls; and examined the correlation coefficients between serum/plasma IL-23 levels and AS activity.RESULTS: Ten studies including 1724 patients with AS and 1589 controls were included in this meta-analysis. This meta-analysis showed that circulating IL-23 levels were significantly higher in the AS than in the control group (standardized mean difference [SMD] 1.479; 95% confidence interval [CI] 0.308-2.650; p= 0.013). Stratification by ethnicity showed a significantly increased IL-23 level in the AS group in an Asian population (SMD 1.551; 95% CI 0.543-2.558; p= 0.003). Stratification by adjustment for age and sex revealed significantly higher IL-23 levels in the AS adjustment group. Subgroup analysis of sample size showed a significantly higher IL-23 level for a small (n&lt; 150) sample number in the AS group. Meta-analysis of correlation coefficients revealed that the IL-23 level was positively associated with the Bath Ankylosing Spondylitis Metrology Index (BASMI; correlation coefficient 0.464; 95% CI 0.027-0.752; p= 0.038), erythrocyte sedimentation rate (ESR; correlation coefficient 0.258; 95% CI 0.076-0.422; p= 0.006), and C-reactive protein (CRP; correlation coefficient 0.291; 95% CI 0.053-0.498; p= 0.017).CONCLUSION: This meta-analysis demonstrated that the circulating IL-23 level is significantly higher in patients with AS, and a significant positive correlation exists between the circulating IL-23 level and BASMI, ESR, and CRP.</v>
          </cell>
          <cell r="H42">
            <v>1</v>
          </cell>
          <cell r="I42"/>
          <cell r="J42">
            <v>1</v>
          </cell>
          <cell r="K42"/>
          <cell r="L42">
            <v>1</v>
          </cell>
          <cell r="M42">
            <v>1</v>
          </cell>
          <cell r="N42" t="str">
            <v>Lee(2021)</v>
          </cell>
          <cell r="O42" t="str">
            <v>한국</v>
          </cell>
          <cell r="P42" t="str">
            <v>강직성척수염</v>
          </cell>
          <cell r="Q42" t="str">
            <v>환자군 vs 대조군</v>
          </cell>
          <cell r="S42" t="str">
            <v>순환IL-23수준과의 상관관계</v>
          </cell>
          <cell r="T42">
            <v>3643</v>
          </cell>
          <cell r="U42" t="str">
            <v>-</v>
          </cell>
          <cell r="V42" t="str">
            <v>~2020.1.</v>
          </cell>
          <cell r="W42">
            <v>10</v>
          </cell>
          <cell r="X42" t="str">
            <v>ESR</v>
          </cell>
          <cell r="Y42" t="str">
            <v>CRP, IL-23</v>
          </cell>
          <cell r="Z42" t="str">
            <v>-</v>
          </cell>
          <cell r="AA42" t="str">
            <v>o</v>
          </cell>
          <cell r="AB42" t="str">
            <v>IL-23과 BASMI, ESR과의 상관관계 메타</v>
          </cell>
          <cell r="AC42" t="str">
            <v>Newcastle-Ottawa scale</v>
          </cell>
        </row>
        <row r="43">
          <cell r="A43">
            <v>257</v>
          </cell>
          <cell r="B43" t="str">
            <v>Y. H.Song Lee, G. G.</v>
          </cell>
          <cell r="C43">
            <v>2023</v>
          </cell>
          <cell r="D43" t="str">
            <v>Circulating leptin and its correlation with rheumatoid arthritis activity: a meta-analysis</v>
          </cell>
          <cell r="E43" t="str">
            <v>Journal of Rheumatic Diseases</v>
          </cell>
          <cell r="F43" t="str">
            <v>30(2)116-125</v>
          </cell>
          <cell r="G43" t="str">
            <v>Objective: The aim of the study was to investigate the association between the levels of leptin in the circulating of individuals with rheumatoid arthritis (RA) and the severity of the disease.Methods: We looked through the databases of Embase, Medline, and the Cochrane Library. We conducted a meta-analysis on the correlations between circulating leptin and the Disease Activity Score 28-erythrocyte sedimentation rate (DAS28-ESR) and C-reactive protein (CRP) levels in RA patients, as well as a meta-analysis of circulating or circulating leptin levels in RA patients.Results: This meta-analysis study analyzed 42 different comparisons from 37 different publications, including a total of 2,350 patients with RA and 1,815 controls. The RA group had substantially higher leptin levels than the control group (standardized mean difference [SMD]=0.507, 95% confidence interval [CI]=0.309~0.704, p&lt;0.001). The finding that RA patients had higher leptin levels was unaffected by sample size. The correlation between circulating leptin levels and DAS28 is statistically significant (correlation coefficient=0.247, 95% CI=0.087~0.396, p=0.003). Leptin levels are also correlated with CRP levels (correlation coefficient=0.203, 95% CI=0.048~0.349, p=0.010).Conclusion: This comprehensive meta-analysis demonstrates that the circulating leptin levels of RA patients are elevated, and provides compelling evidence of the significant relationship between leptin levels and the activity of RA. The findings of this research suggest that leptin plays a significant role in the pathophysiology of this disease.</v>
          </cell>
          <cell r="H43">
            <v>1</v>
          </cell>
          <cell r="I43"/>
          <cell r="J43">
            <v>1</v>
          </cell>
          <cell r="K43"/>
          <cell r="L43">
            <v>1</v>
          </cell>
          <cell r="M43">
            <v>1</v>
          </cell>
          <cell r="N43" t="str">
            <v>Lee(2023)</v>
          </cell>
          <cell r="O43" t="str">
            <v>한국</v>
          </cell>
          <cell r="P43" t="str">
            <v>류마티스관절염</v>
          </cell>
          <cell r="Q43" t="str">
            <v>환자군 vs 대조군</v>
          </cell>
          <cell r="S43" t="str">
            <v>순환렙틴과의 상관관계</v>
          </cell>
          <cell r="T43">
            <v>4165</v>
          </cell>
          <cell r="U43" t="str">
            <v>-</v>
          </cell>
          <cell r="V43" t="str">
            <v>~2022.12.</v>
          </cell>
          <cell r="W43">
            <v>37</v>
          </cell>
          <cell r="X43" t="str">
            <v>ESR(DAS28-ESR)</v>
          </cell>
          <cell r="Y43" t="str">
            <v>CRP</v>
          </cell>
          <cell r="Z43" t="str">
            <v>-</v>
          </cell>
          <cell r="AA43" t="str">
            <v>o</v>
          </cell>
          <cell r="AB43" t="str">
            <v>DAS28-ESR과 렙틴과의 상관관계 메타</v>
          </cell>
          <cell r="AC43" t="str">
            <v>x</v>
          </cell>
        </row>
        <row r="44">
          <cell r="A44">
            <v>258</v>
          </cell>
          <cell r="B44" t="str">
            <v>Y. S.Fernando Lee, N.Koo, K. H.Kim, H. J.Vahedi, H.Chen, A. F.</v>
          </cell>
          <cell r="C44">
            <v>2018</v>
          </cell>
          <cell r="D44" t="str">
            <v>What Markers Best Guide the Timing of Reimplantation in Two-stage Exchange Arthroplasty for PJI? A Systematic Review and Meta-analysis</v>
          </cell>
          <cell r="E44" t="str">
            <v>Clinical Orthopaedics &amp; Related Research</v>
          </cell>
          <cell r="F44" t="str">
            <v>476(10)1972-1983</v>
          </cell>
          <cell r="G44" t="str">
            <v>BACKGROUND: There is no consensus on the appropriate marker to use when deciding to perform reimplantation after two-stage exchange arthroplasty for periprosthetic joint infection (PJI).QUESTIONS/PURPOSES: What tests provide acceptable diagnostic value to guide appropriate timing of reimplantation in two-stage exchange arthroplasty for PJI?METHODS: A search of online databases (MEDLINE, EMBASE, OVID, and Cochrane database) was performed containing articles that provided sensitivity and specificity values for accuracy for predicting reimplantation of the hip and/or knee. Twelve articles were included for final analysis, which included data from 1047 patients. Data that described the diagnostic accuracy of markers for reimplantation were evaluated and categorized into four main entities according to diagnostic method (serologic, synovial, tissue, and diagnostic imaging). Twelve parameters were examined, including serum erythrocyte sedimentation (ESR) rate, serum C-reactive protein (CRP), serum white blood cell (WBC) count, synovial fluid Gram stain, synovial fluid culture, synovial fluid sonication culture, synovial fluid WBC, synovial fluid polymorphonucleocyte percentage (PMN%), tissue Gram stain, tissue culture, positron emission tomography scan, and leukocyte scan. Each of the included articles was independently analyzed for risk of bias and applicability by using QUADAS-2. Statistical heterogeneity was calculated by using the Cochran Q test, and an alpha of 0.10 was considered significant for heterogeneity.RESULTS: Tissue culture (sensitivity 0.82 [0.72-0.90], specificity 0.91 [0.89-0.95], diagnostic odds ratio (DOR) 46.87 [95% confidence interval {CI}, 22.03-99.69], synovial fluid PMN% (sensitivity 0.77 [0.46-0.95], specificity 0.74 [0.67-0.81], DOR 11.27 [95% CI, 2.89-43.61]), and synovial fluid culture (sensitivity 0.64 [0.52-0.74], specificity 0.96 [0.93-0.98], DOR 27.07 [95% CI, 2.55-288.00]) showed relatively high diagnostic performance. Other parameters had poorer diagnostic accuracy: ESR (sensitivity 0.56 [0.40-0.72], specificity 0.60 [0.53-0.66], DOR 2.41 [95% CI, 0.60-9.72), CRP (sensitivity 0.53 [0.39-0.67], specificity 0.72 [0.66-0.78], DOR 2.25 [95% CI, 0.09-4.63), and synovial fluid WBC count (sensitivity 0.37 [0.19-0.58], specificity 0.49 [0.41-0.57], DOR 0.94 [95% CI, 0.06-14.74). However, interpretation is limited, because only two to three studies were available for each pooled analysis. Both risks of bias and applicability concerns were low in the four domains assessed in QUADAS-2.CONCLUSIONS: This meta-analysis suggests that no single marker was superior to all the others, and none (when used alone) is likely sufficient to confirm control of infection after the first stage of a two-stage protocol for PJI. Therefore, the current approach using multiple tools rather than a single marker is essential. Additionally, further studies must be conducted so that pooled analysis can be performed using multiple studies to determine ideal markers for reimplantation.LEVEL OF EVIDENCE: Level III, diagnostic study.</v>
          </cell>
          <cell r="H44">
            <v>1</v>
          </cell>
          <cell r="I44"/>
          <cell r="J44">
            <v>1</v>
          </cell>
          <cell r="K44">
            <v>1</v>
          </cell>
          <cell r="L44">
            <v>1</v>
          </cell>
          <cell r="M44">
            <v>1</v>
          </cell>
          <cell r="N44" t="str">
            <v>Lee(2018)</v>
          </cell>
          <cell r="O44" t="str">
            <v>한국</v>
          </cell>
          <cell r="P44" t="str">
            <v xml:space="preserve">2-stage 무릎전치환술 </v>
          </cell>
          <cell r="S44" t="str">
            <v>-</v>
          </cell>
          <cell r="T44" t="str">
            <v>1047(hip, knee 숫자포함)</v>
          </cell>
          <cell r="U44" t="str">
            <v>-</v>
          </cell>
          <cell r="V44" t="str">
            <v>~2016.5.5.</v>
          </cell>
          <cell r="W44">
            <v>12</v>
          </cell>
          <cell r="X44" t="str">
            <v>ESR</v>
          </cell>
          <cell r="Y44" t="str">
            <v>CRP, WBC</v>
          </cell>
          <cell r="Z44" t="str">
            <v>-</v>
          </cell>
          <cell r="AA44" t="str">
            <v>o</v>
          </cell>
          <cell r="AB44" t="str">
            <v>문헌별 진단정확도(Sn, SP, PPV, NPV, Acc, AUC)
진단메타(Sn, SP), SROC</v>
          </cell>
          <cell r="AC44" t="str">
            <v>QUADAS-2</v>
          </cell>
        </row>
        <row r="45">
          <cell r="A45">
            <v>275</v>
          </cell>
          <cell r="B45" t="str">
            <v>X.Chen Li, Y.Tang, Y.Ding, Y.Xu, Q.Sun, L.Qian, W.Qian, G.Qin, L.Lv, H.</v>
          </cell>
          <cell r="C45">
            <v>2018</v>
          </cell>
          <cell r="D45" t="str">
            <v>Predictors of intravenous immunoglobulin-resistant Kawasaki disease in children: a meta-analysis of 4442 cases</v>
          </cell>
          <cell r="E45" t="str">
            <v>European Journal of Pediatrics</v>
          </cell>
          <cell r="F45" t="str">
            <v>177(8)1279-1292</v>
          </cell>
          <cell r="G45" t="str">
            <v>The purpose of this study was to identify the clinical features and laboratory factors that are predictive of intravenous immunoglobulin (IVIG)-resistant Kawasaki disease. Multiple databases were searched for relevant studies on IVIG-resistant Kawasaki disease published from January 2002 to April 2017. Eligible studies were retrieved by manual review of the references. Stata 12 was used for the meta-analysis. Weighted mean differences and odds ratios with 95% confidence intervals were calculated for several indices. Twenty-eight studies involving 26,260 patients comprising 4442 IVIG-resistant Kawasaki disease patients and 21,818 IVIG-sensitive Kawasaki disease patients were included. The meta-analysis showed that the erythrocyte sedimentation rate (ESR) in the IVIG-resistant group was significantly higher than that in the IVIG-sensitive group, and that platelet count and hemoglobin levels were significantly lower in the IVIG-resistant group. The patients with oral mucosa alterations, cervical lymphadenopathy, swelling of the extremities, polymorphous rash, and initial administration of IVIG &lt;= 4.0 days after the onset of symptoms were more likely to be IVIG resistant.CONCLUSION: The initial administration of IVIG &lt;= 4.0 days after the onset of symptoms increased ESR and decreased hemoglobin and platelet counts, oral mucosa alterations, cervical lymphadenopathy, swelling of the extremities, and polymorphous rash and are the risk factors for IVIG-resistant Kawasaki disease. What is Known: * Recent reports on this topic are about aspartate aminotransferase (AST), alanine aminotransferase (ALT), gammaglutamyl transferase, total bilirubin, white blood cells, platelets, erythrocyte sedimentation rate (ESR), polymorphonuclear leukocytes (PMN), C-reactive protein (CRP), pro-brain natriuretic peptide (BNP), albumin, and sodium as the risk factors in the IVIG-resistant Kawasaki disease; however, no studies have been published on clinical features as predictors of IVIG resistance. What is New: * This meta-analysis identified the clinical features, the initial administration of IVIG &lt;= 4.0 days after the onset of symptoms, and much more comprehensive laboratory indicators, such as hemoglobin, as predictors of IVIG-resistant Kawasaki disease.</v>
          </cell>
          <cell r="H45">
            <v>1</v>
          </cell>
          <cell r="I45"/>
          <cell r="J45">
            <v>1</v>
          </cell>
          <cell r="K45"/>
          <cell r="L45">
            <v>1</v>
          </cell>
          <cell r="M45">
            <v>1</v>
          </cell>
          <cell r="N45" t="str">
            <v>Li(2018)</v>
          </cell>
          <cell r="O45" t="str">
            <v>중국</v>
          </cell>
          <cell r="P45" t="str">
            <v xml:space="preserve">소아 정맥 면역글로불린 저항성 가와사키병 </v>
          </cell>
          <cell r="Q45" t="str">
            <v>IVIG저항군 vs IVIG민감군</v>
          </cell>
          <cell r="S45" t="str">
            <v>예측인자 분석</v>
          </cell>
          <cell r="T45">
            <v>26260</v>
          </cell>
          <cell r="U45" t="str">
            <v>-</v>
          </cell>
          <cell r="V45" t="str">
            <v>2002.1.~2017.4.</v>
          </cell>
          <cell r="W45">
            <v>28</v>
          </cell>
          <cell r="X45" t="str">
            <v>ESR</v>
          </cell>
          <cell r="Y45" t="str">
            <v>헤모글로빈, 혈소판, 등..</v>
          </cell>
          <cell r="Z45" t="str">
            <v>-</v>
          </cell>
          <cell r="AA45" t="str">
            <v>o</v>
          </cell>
          <cell r="AB45" t="str">
            <v>검사항목별 WMD 메타</v>
          </cell>
          <cell r="AC45" t="str">
            <v>-</v>
          </cell>
        </row>
        <row r="46">
          <cell r="A46">
            <v>302</v>
          </cell>
          <cell r="B46" t="str">
            <v>J. D.Sachdeva Lu, M.Silverberg, O. M.Shapiro, L.Croitoru, D.Levy, R.</v>
          </cell>
          <cell r="C46">
            <v>2021</v>
          </cell>
          <cell r="D46" t="str">
            <v>Clinical and laboratory prognosticators of atrophic papulosis (Degos disease): a systematic review</v>
          </cell>
          <cell r="E46" t="str">
            <v>Orphanet Journal Of Rare Diseases</v>
          </cell>
          <cell r="F46" t="str">
            <v>16(1)203</v>
          </cell>
          <cell r="G46" t="str">
            <v>BACKGROUND: Degos disease is a rare vascular disorder with a cutaneous-limited form, benign atrophic papulosis (BAP), and a systemic variant, malignant atrophic papulosis (MAP). Despite the poor prognosis of MAP, no study has established features associated with systemic disease.OBJECTIVES: The aims of this systematic review were to: (1) summarize clinical features and treatments implemented for patients with MAP and BAP (2) identify clinical and laboratory factors associated with the development of MAP, compared to BAP.METHODS: We systematically searched MEDLINE and Embase from inception to April 2020. Demographic and clinical features of Degos patients were presented descriptively; multivariable logistic regression was performed to identify associations with MAP.RESULTS: We identified 99 case studies, comprising 105 patients. MAP (64%) had a 2.15 year median survival time from cutaneous onset, most often with gastrointestinal or central nervous system involvement. We found that elevations in either of erythrocyte sedimentation rate (ESR) or C-reactive protein (CRP) were associated with systemic involvement (OR 2.27, p = 0.023). Degos secondary to an autoimmune connective tissue disease was found to be inversely associated with MAP (OR 0.08, p = 0.048).CONCLUSIONS: Elevated ESR or CRP is associated with MAP and may be a predictor of systemic involvement for patients with Degos disease. In addition, secondary Degos disease is associated with a favourable prognosis. Clinicians should be aware of the differences between primary and secondary Degos and the utility of ESR or CRP in identifying disease evolution to systemic involvement. The utility of ESR and CRP to identify systemic involvement should be further explored.</v>
          </cell>
          <cell r="H46">
            <v>1</v>
          </cell>
          <cell r="I46"/>
          <cell r="J46">
            <v>1</v>
          </cell>
          <cell r="K46"/>
          <cell r="L46">
            <v>1</v>
          </cell>
          <cell r="M46">
            <v>1</v>
          </cell>
          <cell r="N46" t="str">
            <v>Lu(2021)</v>
          </cell>
          <cell r="O46" t="str">
            <v>캐나다</v>
          </cell>
          <cell r="P46" t="str">
            <v>Degos disease</v>
          </cell>
          <cell r="S46" t="str">
            <v>임상적, 실험실 예측인자 분석</v>
          </cell>
          <cell r="T46">
            <v>105</v>
          </cell>
          <cell r="U46" t="str">
            <v>증례보고</v>
          </cell>
          <cell r="V46" t="str">
            <v>~2020.4.29.</v>
          </cell>
          <cell r="W46">
            <v>99</v>
          </cell>
          <cell r="X46" t="str">
            <v>ESR</v>
          </cell>
          <cell r="Y46" t="str">
            <v>CRP, malignant atrophic papulosis (MAP)</v>
          </cell>
          <cell r="Z46" t="str">
            <v>-</v>
          </cell>
          <cell r="AA46" t="str">
            <v>x</v>
          </cell>
          <cell r="AB46" t="str">
            <v>검사항목별 OR(p) 제시</v>
          </cell>
          <cell r="AC46" t="str">
            <v>modified version of the risk of bias tool by Murad et al.</v>
          </cell>
        </row>
        <row r="47">
          <cell r="A47">
            <v>304</v>
          </cell>
          <cell r="B47" t="str">
            <v>X.Yang Lu, H.Shu, X.Chen, F.Zhang, Y.Zhang, S.Peng, Q.Tian, X.Wang, G.</v>
          </cell>
          <cell r="C47">
            <v>2014</v>
          </cell>
          <cell r="D47" t="str">
            <v>Factors predicting malignancy in patients with polymyositis and dermatomyostis: a systematic review and meta-analysis</v>
          </cell>
          <cell r="E47" t="str">
            <v>PLoS ONE [Electronic Resource]</v>
          </cell>
          <cell r="F47" t="str">
            <v>9(4)e94128</v>
          </cell>
          <cell r="G47" t="str">
            <v>OBJECTIVE: To define potential factors that could predict concomitant neoplastic diseases in patients diagnosed with PM/DM, which could inform screening decisions.METHODS: Two researchers independently reviewed articles from Pubmed (MEDLINE), EMBASE, Cochrane Plus Library and ISI Web of Knowledge with no restrictions on study design or language. Given that some of the studies combined PM and DM patients as research subjects while others included only DM patients, data were subjected to meta-analyses for all combined PM/DM studies and studies that included only DM patients to obtain informative results.RESULTS: For PM/DM patients, the following factors are all associated with an increased risk of malignancy: older age, age greater than 45, male sex, dysphagia, cutaneous necrosis, cutaneous vasculitis, rapid onset of myostis (&lt;4 weeks), elevated CK, higher ESR, higher CRP levels. Several factors were associated with lower-than-average risk, including the presence of ILD, arthritis/arthralgia, Raynaud's syndrome, or anti-Jo-1 antibody. For DM patients, results indicated an increased risk of malignancy with older age, male sex, the presence of cutaneous necrosis, elevated ESR (&gt;35 mm/hr), higher CRP levels, or anti-p155 antibody. In addition, the presence of anti-ENA antibodies seem to be related to reduced risk of malignancy.CONCLUSION: Awareness and implementation of early-stage cancer screening in PM/DM patients who have these identified factors--such as being older than 45, male sex, cutaneous necrosis, cutaneous vasculitis--are of crucial importance from public health and clinical perspectives and provide insight into the etiopathogenesis of CAM.</v>
          </cell>
          <cell r="H47">
            <v>1</v>
          </cell>
          <cell r="I47"/>
          <cell r="J47">
            <v>1</v>
          </cell>
          <cell r="K47"/>
          <cell r="L47">
            <v>1</v>
          </cell>
          <cell r="M47">
            <v>1</v>
          </cell>
          <cell r="N47" t="str">
            <v>Lu(2014)</v>
          </cell>
          <cell r="O47" t="str">
            <v>중국</v>
          </cell>
          <cell r="P47" t="str">
            <v>다발성근염(PM), 피부근염(DM)</v>
          </cell>
          <cell r="Q47" t="str">
            <v xml:space="preserve">PM/DM군과 DM only군 </v>
          </cell>
          <cell r="S47" t="str">
            <v>종양 예측인자 분석</v>
          </cell>
          <cell r="T47" t="str">
            <v>-</v>
          </cell>
          <cell r="U47" t="str">
            <v>후향적코호트27편, 전향적코호트 1편</v>
          </cell>
          <cell r="V47" t="str">
            <v>~2013.9.</v>
          </cell>
          <cell r="W47">
            <v>28</v>
          </cell>
          <cell r="X47" t="str">
            <v>ESR</v>
          </cell>
          <cell r="Y47" t="str">
            <v>CRP, Anti-p155 antibody, anti-ENA antidybody</v>
          </cell>
          <cell r="Z47" t="str">
            <v>-</v>
          </cell>
          <cell r="AA47" t="str">
            <v>o</v>
          </cell>
          <cell r="AB47" t="str">
            <v>군별 검사항목별 RR/WMD/SMD</v>
          </cell>
          <cell r="AC47" t="str">
            <v>Newcastle-Ottawa Scale</v>
          </cell>
        </row>
        <row r="48">
          <cell r="A48">
            <v>318</v>
          </cell>
          <cell r="B48" t="str">
            <v>R. K.Panda Mahat, S.Rathore, V.Swain, S.Yadav, L.Sah, S. P.</v>
          </cell>
          <cell r="C48">
            <v>2021</v>
          </cell>
          <cell r="D48" t="str">
            <v>The dynamics of inflammatory markers in coronavirus disease-2019 (COVID-19) patients: A systematic review and meta-analysis</v>
          </cell>
          <cell r="E48" t="str">
            <v>Clinical Epidemiology &amp; Global Health</v>
          </cell>
          <cell r="F48" t="str">
            <v>11(100727</v>
          </cell>
          <cell r="G48" t="str">
            <v>BACKGROUND: Coronavirus disease-2019 (COVID-19) is a global pandemic and high mortality rate among severe or critical COVID-19 is linked with SARS-CoV-2 infection-induced hyperinflammation of the innate and adaptive immune systems and the resulting cytokine storm. This paper attempts to conduct a systematic review and meta-analysis of published articles, to evaluate the association of inflammatory parameters with the severity and mortality in COVID-19 patients.METHODS: A comprehensive systematic literature search of medical electronic databases including Pubmed/Medline, Europe PMC, and Google Scholar was performed for relevant data published from January 1, 2020 to June 26, 2020. Observational studies reporting clear extractable data on inflammatory parameters in laboratory-confirmed COVID-19 patients were included. Screening of articles, data extraction and quality assessment were carried out by two authors independently. Standardized mean difference (SMD)/mean difference (MD/WMD) and 95% confidence intervals (CIs) were calculated using random or fixed-effects models.RESULTS: A total of 83 studies were included in the meta-analysis. Of which, 54 studies were grouped by severity, 25 studies were grouped by mortality, and 04 studies were grouped by both severity and mortality. Random effect model results demonstrated that patients with severe COVID-19 group had significantly higher levels of C-reactive protein (CRP), erythrocyte sedimentation rate (ESR), procalcitonin (PCT), interleukin-6 (IL-6), interleukin-10 (IL-10), interleukin-2R (IL-2R), serum amyloid A (SAA) and neutrophil-to-lymphocyte ratio (NLR) compared to those in the non-severe group. Similarly, the fixed-effect model revealed significant higher ferritin level in the severe group when compared with the non-severe group. Furthermore, the random effect model results demonstrated that the non-survivor group had significantly higher levels of CRP, PCT, IL-6, ferritin, and NLR when compared with the survivor group.CONCLUSION: In conclusion, the measurement of these inflammatory parameters could help the physicians to rapidly identify severe COVID-19 patients, hence facilitating the early initiation of effective treatment.Prospero registration number: Crd42020193169.</v>
          </cell>
          <cell r="H48">
            <v>1</v>
          </cell>
          <cell r="I48" t="str">
            <v>I vs C</v>
          </cell>
          <cell r="J48">
            <v>1</v>
          </cell>
          <cell r="K48"/>
          <cell r="L48">
            <v>1</v>
          </cell>
          <cell r="M48">
            <v>1</v>
          </cell>
          <cell r="N48" t="str">
            <v>Mahat(2021)</v>
          </cell>
          <cell r="O48" t="str">
            <v>인도</v>
          </cell>
          <cell r="P48" t="str">
            <v>코로나19 환자</v>
          </cell>
          <cell r="Q48" t="str">
            <v>중증도 구분/mortality구분(생존자/사망자)</v>
          </cell>
          <cell r="S48" t="str">
            <v>염증지표</v>
          </cell>
          <cell r="T48">
            <v>7203</v>
          </cell>
          <cell r="U48" t="str">
            <v>-</v>
          </cell>
          <cell r="V48" t="str">
            <v>2020.1.1.~2020.6.26.</v>
          </cell>
          <cell r="W48">
            <v>83</v>
          </cell>
          <cell r="X48" t="str">
            <v>ESR</v>
          </cell>
          <cell r="Y48" t="str">
            <v>CRP, PCT, IL-6, 10, 2R, SAA, NLR</v>
          </cell>
          <cell r="Z48" t="str">
            <v>-</v>
          </cell>
          <cell r="AA48" t="str">
            <v>o</v>
          </cell>
          <cell r="AB48" t="str">
            <v>검사항목별 SDM/MD 메타</v>
          </cell>
          <cell r="AC48" t="str">
            <v>Newcastle-Ottawa Scale</v>
          </cell>
        </row>
        <row r="49">
          <cell r="A49">
            <v>320</v>
          </cell>
          <cell r="B49" t="str">
            <v>M.Singhavi Mair, H.Pai, A.Singhavi, J.Gandhi, P.Conboy, P.Baker, A.Das, S.</v>
          </cell>
          <cell r="C49">
            <v>2021</v>
          </cell>
          <cell r="D49" t="str">
            <v>A Meta-Analysis of 67 Studies with Presenting Symptoms and Laboratory Tests of COVID-19 Patients</v>
          </cell>
          <cell r="E49" t="str">
            <v>Laryngoscope</v>
          </cell>
          <cell r="F49" t="str">
            <v>131(6)1254-1265</v>
          </cell>
          <cell r="G49" t="str">
            <v>OBJECTIVES/HYPOTHESIS: The objective of this meta-analysis was to look at the pooled prevalence of symptoms, laboratory tests, and imaging of all COVID-19 infected patients. This will allow better identification of potential COVID-19 patients and take appropriate precautions.STUDY DESIGN: Meta analysis.METHODS: We searched three databases, PubMed, EMBASE, and Ovid to identify studies published between Dec-2019 and May-2020. All studies reporting upper-aerodigestive symptoms of COVID-19 infection were included. The meta-analysis was conducted following meta-analyses of observational studies in epidemiology (MOOSE) guidelines, which have evaluated the pooled prevalence of 14 symptoms and nine laboratory investigations.RESULTS: Based on inclusion criteria, 67 publications consisting of 8302 patients were included. Among adults, the pooled proportion of hypertensive and diabetic patients was 18% and 7%. Cough (53% [0.46-0.61]), anosmia (38% [0.19-0.58]), loss/distortion of taste (31% [0.17-0.45]), and nasal obstruction (26% [0.12-0.39]) were the most common ear, nose &amp; throat (ENT) symptoms. Fever (69% [0.62-0.76]) and fatigue (31% [0.26-0.37]) were the commonest generalized symptoms. C-reactive protein (CRP) and erythrocyte sedimentation rate (ESR) were raised in 56% (0.41-0.71) and 49% (0.21-0.77), respectively. Interestingly, lymphopenia (41% [0.30-0.53]) and leucopenia (22% [0.16-0.29]) were more common than lymphocytosis (33% [0.02-0.64]) and leucocytosis (12% [0.09-0.16]). Fever (69% vs. 44%), cough (53% vs. 33%), and dyspnea (20% vs. 4%) were more common in adults as compared to the pediatric population. Diarrhea was more common among the pediatric cases (12%) versus (9%). The pooled estimate of fatality was 4%.CONCLUSIONS: The most commonly experienced ENT symptom was cough followed by anosmia and dysguesia. Raised ESR and CRP with leukopenia and lymphopenia are common laboratory findings. Majority of the infected patients had abnormal computed tomography findings. COVID infection is less severe in pediatric patients. Laryngoscope, 131:1254-1265, 2021.</v>
          </cell>
          <cell r="H49">
            <v>1</v>
          </cell>
          <cell r="I49"/>
          <cell r="J49">
            <v>1</v>
          </cell>
          <cell r="K49"/>
          <cell r="L49">
            <v>1</v>
          </cell>
          <cell r="M49">
            <v>1</v>
          </cell>
          <cell r="N49" t="str">
            <v>Mair(2021)</v>
          </cell>
          <cell r="O49" t="str">
            <v>영국</v>
          </cell>
          <cell r="P49" t="str">
            <v>코로나19 환자</v>
          </cell>
          <cell r="Q49" t="str">
            <v>입원 vs 비입원, combined, all</v>
          </cell>
          <cell r="R49"/>
          <cell r="T49">
            <v>8302</v>
          </cell>
          <cell r="U49" t="str">
            <v>-</v>
          </cell>
          <cell r="V49" t="str">
            <v>2019.12.~2020.5.</v>
          </cell>
          <cell r="W49">
            <v>67</v>
          </cell>
          <cell r="X49" t="str">
            <v>ESR</v>
          </cell>
          <cell r="Y49" t="str">
            <v>CRP, D-dimer, LFT, RFT, lung CT scan, …</v>
          </cell>
          <cell r="Z49" t="str">
            <v>-</v>
          </cell>
          <cell r="AA49" t="str">
            <v>o</v>
          </cell>
          <cell r="AB49" t="str">
            <v>군별 검사항목별 prevalance 메타</v>
          </cell>
          <cell r="AC49" t="str">
            <v>Newcastle-Ottawa Scale</v>
          </cell>
        </row>
        <row r="50">
          <cell r="A50">
            <v>321</v>
          </cell>
          <cell r="B50" t="str">
            <v>Z.Modaweb Mansoor, A.</v>
          </cell>
          <cell r="C50">
            <v>2022</v>
          </cell>
          <cell r="D50" t="str">
            <v>Predicting Amputation in Patients With Diabetic Foot Ulcers: A Systematic Review</v>
          </cell>
          <cell r="E50" t="str">
            <v>Cureus</v>
          </cell>
          <cell r="F50" t="str">
            <v>14(7)e27245</v>
          </cell>
          <cell r="G50" t="str">
            <v>Foot ulcers are a leading cause of morbidity in diabetics. One of the known complications of diabetic foot ulcers is lower limb amputation which makes it a major socioeconomic problem. Currently, there's a lack of knowledge on the predictors of amputations in diabetics with foot ulcers. We performed a systematic review of studies that identified risk factors of amputation in patients with diabetic foot ulcers. This systematic review aims to identify the predictors of amputation in order to optimize the management strategy and care plan. Medline database was searched and inclusion criteria were implemented for the selection of studies. The risk factors extracted were part of four categories: (i) history and physical examination, (ii) ulcer characteristics, (iii) lab results, and (iv) co-morbidities. The data extracted were in the form of odds ratios, 95% confidence intervals, and predictive values. The mean values with standard deviations of the included risk factors were recorded, and the incidence of risk factors among the amputation groups was identified or calculated when the data were sufficient. Seven articles were selected reporting on 3481 patients. This review identified peripheral arterial disease, neuropathy, high Wagner's grade, osteomyelitis, postprandial glucose level, white cell count, c-reactive protein, erythrocyte sedimentation rate, low hemoglobin, and albumin as the most significant predictors of amputation.</v>
          </cell>
          <cell r="H50">
            <v>1</v>
          </cell>
          <cell r="I50"/>
          <cell r="J50">
            <v>1</v>
          </cell>
          <cell r="K50"/>
          <cell r="L50">
            <v>1</v>
          </cell>
          <cell r="M50">
            <v>1</v>
          </cell>
          <cell r="N50" t="str">
            <v>Mansoor(2022)</v>
          </cell>
          <cell r="O50" t="str">
            <v>아랍에미레이트</v>
          </cell>
          <cell r="P50" t="str">
            <v>당뇨병성족부궤양</v>
          </cell>
          <cell r="S50" t="str">
            <v>절단예측</v>
          </cell>
          <cell r="T50">
            <v>3481</v>
          </cell>
          <cell r="U50" t="str">
            <v>코호트4편, 환자대조군1편, 단면연구2편</v>
          </cell>
          <cell r="V50" t="str">
            <v>2012~2022(past10 year)</v>
          </cell>
          <cell r="W50">
            <v>7</v>
          </cell>
          <cell r="X50" t="str">
            <v>ESR</v>
          </cell>
          <cell r="Y50" t="str">
            <v>CRP, 헤모글로빈, 알부민, WCC</v>
          </cell>
          <cell r="Z50" t="str">
            <v>-</v>
          </cell>
          <cell r="AA50" t="str">
            <v>o</v>
          </cell>
          <cell r="AB50" t="str">
            <v>검사항목별 OR메타(ESRx)</v>
          </cell>
          <cell r="AC50" t="str">
            <v>Newcastle-Ottawa Scale</v>
          </cell>
        </row>
        <row r="51">
          <cell r="A51">
            <v>323</v>
          </cell>
          <cell r="B51" t="str">
            <v>P.Esmaeili Mardi, M.Iravani, P.Abdar, M. E.Pourrostami, K.Qorbani, M.</v>
          </cell>
          <cell r="C51">
            <v>2021</v>
          </cell>
          <cell r="D51" t="str">
            <v>Characteristics of Children With Kawasaki Disease-Like Signs in COVID-19 Pandemic: A Systematic Review</v>
          </cell>
          <cell r="E51" t="str">
            <v>Frontiers in Pediatrics</v>
          </cell>
          <cell r="F51" t="str">
            <v>9(625377</v>
          </cell>
          <cell r="G51" t="str">
            <v>Recent studies have shown that several children diagnosed with COVID-19 have developed Kawasaki Disease (KD)-like symptoms. This systematic review aims to assess the demographic, laboratory, and clinical characteristics of children with KD-like syndrome during the COVID-19 pandemic and evaluate efficacy of treatments and patients' outcome. A comprehensive search was carried out systematically through PubMed, Scopus, and Web of Science (WoS), medRxiv, and bioRxiv by two reviewers independently for all studies or preprints data on the demographic, laboratory, and clinical characteristics of children with K.D-like signs during the COVID-19 outbreak. Overall, 378 studies were identified by the systematic search, of which 25 studies were included in the study. The included studies involved 599 patients in total. Thirteen studies (52%) were case reports or case series, and the rest (48%) were cohort studies. In 19 studies, patients were diagnosed with Multisystem inflammatory syndrome in children (MIS-C). In 16 studies COVID-19 was diagnosed in all patients based on their polymerase chain reaction result, serological findings, and computed tomography results. Higher C-reactive protein and erythrocyte sedimentation rate level were the most prevalent laboratory findings. In most studies, patients had leucopenia with marked lymphopenia, hypoalbuminemia, and increased ferritin, as well as hyponatremia. Abnormal echocardiography and respiratory outcomes were the most common clinical outcomes. In 11 studies, all patients required intensive care unit admission. Findings of the present systematic review show that the incidence of KD-like syndrome in the COVID-19 pandemic increased significantly. Moreover, this study offers new insights in the KD-like syndrome pathogenesis and clinical spectrum during COVID-19 pandemic.</v>
          </cell>
          <cell r="H51">
            <v>1</v>
          </cell>
          <cell r="I51"/>
          <cell r="J51">
            <v>1</v>
          </cell>
          <cell r="K51"/>
          <cell r="L51">
            <v>1</v>
          </cell>
          <cell r="M51">
            <v>1</v>
          </cell>
          <cell r="N51" t="str">
            <v>Mardi(2021)</v>
          </cell>
          <cell r="O51" t="str">
            <v>이란</v>
          </cell>
          <cell r="P51" t="str">
            <v xml:space="preserve">소아 코로나19-카와사키병 </v>
          </cell>
          <cell r="S51" t="str">
            <v>-</v>
          </cell>
          <cell r="T51">
            <v>599</v>
          </cell>
          <cell r="U51" t="str">
            <v>코호트연구,증례연구(보고)</v>
          </cell>
          <cell r="V51" t="str">
            <v>~2020.7.12.</v>
          </cell>
          <cell r="W51">
            <v>25</v>
          </cell>
          <cell r="X51" t="str">
            <v>ESR</v>
          </cell>
          <cell r="Y51" t="str">
            <v>CRP</v>
          </cell>
          <cell r="Z51" t="str">
            <v>-</v>
          </cell>
          <cell r="AA51" t="str">
            <v>x</v>
          </cell>
          <cell r="AB51" t="str">
            <v>검사항목별 문헌에서 보고한 수치</v>
          </cell>
          <cell r="AC51" t="str">
            <v>case-report (CARE) 13-item guideline
Newcastle-Ottawa scale</v>
          </cell>
        </row>
        <row r="52">
          <cell r="A52">
            <v>329</v>
          </cell>
          <cell r="B52" t="str">
            <v>S. B.Powell Menees, C.Kurlander, J.Goel, A.Chey, W. D.</v>
          </cell>
          <cell r="C52">
            <v>2015</v>
          </cell>
          <cell r="D52" t="str">
            <v>A meta-analysis of the utility of C-reactive protein, erythrocyte sedimentation rate, fecal calprotectin, and fecal lactoferrin to exclude inflammatory bowel disease in adults with IBS</v>
          </cell>
          <cell r="E52" t="str">
            <v>American Journal of Gastroenterology</v>
          </cell>
          <cell r="F52" t="str">
            <v>110(3)444-54</v>
          </cell>
          <cell r="G52" t="str">
            <v>OBJECTIVES: Irritable bowel syndrome (IBS) is viewed as a diagnosis of exclusion by most providers. The aim of our study was to perform a systematic review and meta-analysis to evaluate the utility of C-reactive protein (CRP), erythrocyte sedimentation rate (ESR), fecal calprotectin, and fecal lactoferrin to distinguish between patients with IBS and inflammatory bowel disease (IBD) and healthy controls (HCs).METHODS: A systematic online database search was performed. Included studies were prospective, adult, diagnostic cohort studies with any of the four tests. The means and s.d. values of biomarker logarithms were estimated based on studies that gave medians and either confidence intervals for the median, interquartile ranges, or ranges. We used a Naive Bayes approach to estimate the probability of being a HC, having IBS, or having IBD based on the biomarker values.RESULTS: Systematic review identified 1,252 citations. After cross-referencing medical subject headings, detailed evaluation identified 140 potentially relevant journal articles/abstracts for CRP, ESR, calprotectin, and lactoferrin of which 4, 4, 8, and 2 fulfilled our inclusion criteria, respectively. None of the biomarkers reliably distinguished between IBS and healthy controls. At a CRP level of &lt;=0.5 or calprotectin level of &lt;=40 mug/g, there was a &lt;=1% probability of having IBD. Individual analysis of ESR and lactoferrin had little clinical utility.CONCLUSION: CRP and calprotectin of &lt;=0.5 or 40, respectively, essentially excludes IBD in patients with IBS symptoms. The addition of CRP and calprotectin to symptom-based criteria may improve the confident diagnosis of IBS.</v>
          </cell>
          <cell r="H52">
            <v>1</v>
          </cell>
          <cell r="I52"/>
          <cell r="J52">
            <v>1</v>
          </cell>
          <cell r="K52"/>
          <cell r="L52">
            <v>1</v>
          </cell>
          <cell r="M52">
            <v>1</v>
          </cell>
          <cell r="N52" t="str">
            <v>Menees(2015)</v>
          </cell>
          <cell r="O52" t="str">
            <v>미국</v>
          </cell>
          <cell r="P52" t="str">
            <v>과민성대장증후군</v>
          </cell>
          <cell r="Q52" t="str">
            <v>환자군 vs 대조군</v>
          </cell>
          <cell r="S52" t="str">
            <v>과민성대장증후군 환자에서 염증성장질환 제외하기위한 검사결과 확인</v>
          </cell>
          <cell r="T52">
            <v>2145</v>
          </cell>
          <cell r="U52" t="str">
            <v>-</v>
          </cell>
          <cell r="V52" t="str">
            <v>~2014.3.</v>
          </cell>
          <cell r="W52">
            <v>12</v>
          </cell>
          <cell r="X52" t="str">
            <v>ESR</v>
          </cell>
          <cell r="Y52" t="str">
            <v>CRP, Fecal Calprotectin, Fecal Lactoferrin</v>
          </cell>
          <cell r="Z52" t="str">
            <v>-</v>
          </cell>
          <cell r="AA52" t="str">
            <v>x</v>
          </cell>
          <cell r="AB52" t="str">
            <v>검사항목별 대조군대비 환자군에서 몇%였다~</v>
          </cell>
          <cell r="AC52" t="str">
            <v>QUADAS</v>
          </cell>
        </row>
        <row r="53">
          <cell r="A53">
            <v>330</v>
          </cell>
          <cell r="B53" t="str">
            <v>Y.Wang Meng, J.Wen, K.Da, W.Yang, K.Zhou, S.Tao, Z.Liu, H.Tao, L.</v>
          </cell>
          <cell r="C53">
            <v>2021</v>
          </cell>
          <cell r="D53" t="str">
            <v>Clinical Features and Laboratory Examination to Identify Severe Patients with COVID-19: A Systematic Review and Meta-Analysis</v>
          </cell>
          <cell r="E53" t="str">
            <v>BioMed Research International</v>
          </cell>
          <cell r="F53" t="str">
            <v>2021(6671291</v>
          </cell>
          <cell r="G53" t="str">
            <v>BACKGROUND: With the COVID-19 epidemic breakout in China, up to 25% of diagnosed cases are considered to be severe. To effectively predict the progression of COVID-19 via patients' clinical features at an early stage, the prevalence of these clinical factors and their relationships with severe illness were assessed.METHODS: In this study, electronic databases (PubMed, Embase, Web of Science, and Chinese database) were searched to obtain relevant studies, including information on severe patients. Publication bias analysis, sensitivity analysis, prevalence, sensitivity, specificity, likelihood ratio, diagnosis odds ratio calculation, and visualization graphics were achieved through software Review Manager 5.3, Stata 15, Meta-DiSc 1.4, and R.RESULTS: Data of 3.547 patients from 24 studies were included in this study. The results revealed that patients with chronic respiratory system diseases (pooled positive likelihood 6.07, 95% CI: 3.12-11.82), chronic renal disease (4.79, 2.04-11.25), cardiovascular disease (3.45, 2.19-5.44), and symptoms of the onset of chest tightness (3.8, 1.44-10.05), shortness of breath (3.18, 2.24-4.51), and diarrhea (2.04, 1.38-3.04) exhibited increased probability of progressing to severe illness. C-reactive protein, ratio of neutrophils to lymphocytes, and erythrocyte sedimentation rate increased a lot in severe patients compared to nonsevere. Yet, it was found that clinical features including fever, cough, and headache, as well as some comorbidities, have little warning value.CONCLUSIONS: The clinical features and laboratory examination could be used to estimate the process of infection in COVID-19 patients. The findings contribute to the more efficient prediction of serious illness for patients with COVID-19 to reduce mortality.</v>
          </cell>
          <cell r="H53">
            <v>1</v>
          </cell>
          <cell r="I53"/>
          <cell r="J53">
            <v>1</v>
          </cell>
          <cell r="K53"/>
          <cell r="L53">
            <v>1</v>
          </cell>
          <cell r="M53">
            <v>1</v>
          </cell>
          <cell r="N53" t="str">
            <v>Meng(2021)</v>
          </cell>
          <cell r="O53" t="str">
            <v>중국</v>
          </cell>
          <cell r="P53" t="str">
            <v>코로나19 환자</v>
          </cell>
          <cell r="Q53" t="str">
            <v>중증환자</v>
          </cell>
          <cell r="R53"/>
          <cell r="T53">
            <v>3547</v>
          </cell>
          <cell r="U53" t="str">
            <v>-</v>
          </cell>
          <cell r="V53" t="str">
            <v>~2020.4.7</v>
          </cell>
          <cell r="W53">
            <v>24</v>
          </cell>
          <cell r="X53" t="str">
            <v>ESR</v>
          </cell>
          <cell r="Y53" t="str">
            <v>CRP, ALP, …</v>
          </cell>
          <cell r="Z53" t="str">
            <v>-</v>
          </cell>
          <cell r="AA53" t="str">
            <v>x</v>
          </cell>
          <cell r="AB53" t="str">
            <v>증상에 대한 진단메타는 있음
검사항목별 메타 x(문헌에서 보고한대로 보고)</v>
          </cell>
          <cell r="AC53" t="str">
            <v>QUADAS-2</v>
          </cell>
        </row>
        <row r="54">
          <cell r="A54">
            <v>334</v>
          </cell>
          <cell r="B54" t="str">
            <v>M. T.Singh Mertens, J. A.</v>
          </cell>
          <cell r="C54">
            <v>2011</v>
          </cell>
          <cell r="D54" t="str">
            <v>Biomarkers in arthroplasty: a systematic review</v>
          </cell>
          <cell r="E54" t="str">
            <v>The open orthopaedics journal</v>
          </cell>
          <cell r="F54" t="str">
            <v>5(92-105</v>
          </cell>
          <cell r="G54" t="str">
            <v>We performed a systematic review of all MEDLINE-published studies of biomarkers in arthroplasty. Thirty studies met the inclusion criteria; majority evaluated biomarkers for osteolysis, aseptic prosthetic loosening, and prosthetic infections. Four studies reported an elevated Cross-linked N-telopeptides of type I collagen (urine or serum) in patients with osteolysis or aseptic prosthetic loosening when compared to appropriate controls. Two or more studies each found elevated C-reactive protein, erythrocyte sedimentation rate, and interleukin-6 in patients with infected prosthetic joints compared to controls. Most other biomarkers were either examined by single studies or had inconsistent or insignificant associations with outcomes. We conclude that the majority of the biomarkers currently lack the evidence to be considered as biomarkers for arthroplasty outcomes. Further studies are needed.</v>
          </cell>
          <cell r="H54">
            <v>1</v>
          </cell>
          <cell r="I54"/>
          <cell r="J54">
            <v>1</v>
          </cell>
          <cell r="K54"/>
          <cell r="L54">
            <v>1</v>
          </cell>
          <cell r="M54">
            <v>1</v>
          </cell>
          <cell r="N54" t="str">
            <v>Mertens(2011)</v>
          </cell>
          <cell r="O54" t="str">
            <v>미국</v>
          </cell>
          <cell r="P54" t="str">
            <v>관절성형술</v>
          </cell>
          <cell r="Q54" t="str">
            <v>loosening/non-loosening/HC</v>
          </cell>
          <cell r="R54"/>
          <cell r="T54" t="str">
            <v>-</v>
          </cell>
          <cell r="U54" t="str">
            <v>-</v>
          </cell>
          <cell r="V54" t="str">
            <v>~2008.7.</v>
          </cell>
          <cell r="W54">
            <v>30</v>
          </cell>
          <cell r="X54" t="str">
            <v>ESR</v>
          </cell>
          <cell r="Y54" t="str">
            <v>CRP, PCT, Il-6, 10, …</v>
          </cell>
          <cell r="Z54" t="str">
            <v>-</v>
          </cell>
          <cell r="AA54" t="str">
            <v>x</v>
          </cell>
          <cell r="AB54" t="str">
            <v>검사항목별 문헌에서 보고한 수치</v>
          </cell>
          <cell r="AC54" t="str">
            <v>-</v>
          </cell>
        </row>
        <row r="55">
          <cell r="A55">
            <v>338</v>
          </cell>
          <cell r="B55" t="str">
            <v>S. Z.Richardson Mirza, S. S.Kahlenberg, C. A.Blevins, J. L.Lautenbach, C.Demetres, M.Martin, L.Szymonifka, J.Sculco, P. K.Figgie, M. P.Goodman, S. M.</v>
          </cell>
          <cell r="C55">
            <v>2019</v>
          </cell>
          <cell r="D55" t="str">
            <v>Diagnosing Prosthetic Joint Infections in Patients With Inflammatory Arthritis: A Systematic Literature Review</v>
          </cell>
          <cell r="E55" t="str">
            <v>Journal of Arthroplasty</v>
          </cell>
          <cell r="F55" t="str">
            <v>34(5)1032-1036.e2</v>
          </cell>
          <cell r="G55" t="str">
            <v>BACKGROUND: Patients with inflammatory arthritis (IA) are at increased risk of prosthetic joint infections (PJI), yet differentiating between septic and aseptic failure is a challenge. The aim of our systematic review is to evaluate synovial biomarkers and their efficacy at diagnosing PJI in patients with IA.METHODS: A comprehensive literature search was performed in the following databases from inception to January 2018: Ovid MEDLINE, Ovid EMBASE, and the Cochrane Library. Searches across the databases retrieved 367 results. Two of 5 reviewers independently screened a total of 298 citations. Discrepancies were resolved by a third reviewer. Twenty articles fit our criteria, but due to methodological differences findings could not be pooled for meta-analysis. For 5 studies, raw data were provided, pooled, and used to derive optimal diagnostic cut points.RESULTS: Our final analysis included 1861 non-IA patients, including 426 patients with PJI, and 90 IA patients of whom 26 had PJI. There was a significant difference among the 4 groups for serum C-reactive protein (CRP), erythrocyte sedimentation rate, and synovial CRP, polymorphonuclear neutrophil percent, white blood cells, interleukin (IL)-6, IL-8, and IL-1b. Polymorphonuclear neutrophil percent had the highest sensitivity (95.2%) and specificity (85.0%) to detect infections with an optimum threshold of 78%.CONCLUSION: While levels of synovial white blood cells, IL-6, IL-8, and serum CRP appear higher in patients with IA, there is overlap with those who are not infected. Further studies are needed to explore diagnostic tests that will better detect PJI in patients with IA.</v>
          </cell>
          <cell r="H55">
            <v>1</v>
          </cell>
          <cell r="I55">
            <v>1</v>
          </cell>
          <cell r="J55">
            <v>1</v>
          </cell>
          <cell r="K55">
            <v>1</v>
          </cell>
          <cell r="L55">
            <v>1</v>
          </cell>
          <cell r="M55">
            <v>1</v>
          </cell>
          <cell r="N55" t="str">
            <v>Mirza(2019)</v>
          </cell>
          <cell r="O55" t="str">
            <v>미국</v>
          </cell>
          <cell r="P55" t="str">
            <v>염증성관절염 환자의 인공관절감염</v>
          </cell>
          <cell r="Q55" t="str">
            <v>비감염 관절염 vs 감염성 관절염
패혈증 vs  무균성</v>
          </cell>
          <cell r="T55">
            <v>1861</v>
          </cell>
          <cell r="U55" t="str">
            <v>-</v>
          </cell>
          <cell r="V55" t="str">
            <v>~2018.1.25.</v>
          </cell>
          <cell r="W55">
            <v>5</v>
          </cell>
          <cell r="X55" t="str">
            <v>ESR</v>
          </cell>
          <cell r="Y55" t="str">
            <v>CRP, synovial(PMN, WBC, IL-6,…)</v>
          </cell>
          <cell r="Z55" t="str">
            <v>MSIS, 국제적 합의된 진단 기준</v>
          </cell>
          <cell r="AA55" t="str">
            <v>x</v>
          </cell>
          <cell r="AB55" t="str">
            <v>군간 검사항목별 문헌에서 보고한 수치, pooled median 값 
문헌에서보고한 Sn, SP, PPV, NPV</v>
          </cell>
          <cell r="AC55" t="str">
            <v>QUADAS-2</v>
          </cell>
        </row>
        <row r="56">
          <cell r="A56">
            <v>340</v>
          </cell>
          <cell r="B56" t="str">
            <v>M. L.Haidet Mooney, K.Liu, J.Ebraheim, N. A.</v>
          </cell>
          <cell r="C56">
            <v>2017</v>
          </cell>
          <cell r="D56" t="str">
            <v>Hematogenous Calcaneal Osteomyelitis in Children</v>
          </cell>
          <cell r="E56" t="str">
            <v>Foot &amp; Ankle Specialist</v>
          </cell>
          <cell r="F56" t="str">
            <v>10(1)63-68</v>
          </cell>
          <cell r="G56" t="str">
            <v>Osteomyelitis in children commonly affects long bones such as the femur, tibia, and humerus. There have been relatively few documented studies of osteomyelitis at unusual locations, such as the calcaneus. The objective of this study is to systematically review information on the diagnostic and treatment methods of calcaneal osteomyelitis as well as associated complications. Methods included research database searches using primarily PubMed and EMBASE databases. Results of the review show no clear approach to diagnosis and treatment of calcaneal osteomyelitis in children. Clinical presentation of refusal to bear weight was the most common clinical symptom. Magnetic resonance imaging was 100% diagnostic in studies that used this modality, compared with X-rays, which were 14%-71.4% diagnostic. Blood cultures were diagnostic in 27% to 55% of cases, and erythrocyte sedimentation rate was elevated in 79% to 97% of cases. Methicillin-sensitive Staphylococcus aureus was the most common cultured organism. Treatment involved either antibiotics alone or in combination with surgical debridement/evacuation. Penicillin, penicillin derivatives, cephalosporins, clindamycin, and chloramphenicol were the most commonly used antibiotics, with duration varying from 5 days to 10 weeks. The most common complication was recurrent osteomyelitis.Levels of evidence: Iii.</v>
          </cell>
          <cell r="H56">
            <v>1</v>
          </cell>
          <cell r="I56"/>
          <cell r="J56">
            <v>1</v>
          </cell>
          <cell r="K56"/>
          <cell r="L56">
            <v>1</v>
          </cell>
          <cell r="M56">
            <v>0</v>
          </cell>
          <cell r="N56"/>
          <cell r="O56"/>
          <cell r="P56"/>
          <cell r="Q56"/>
          <cell r="R56"/>
          <cell r="S56"/>
          <cell r="T56"/>
          <cell r="U56"/>
          <cell r="V56"/>
          <cell r="W56"/>
          <cell r="X56"/>
          <cell r="Y56"/>
          <cell r="Z56"/>
          <cell r="AA56"/>
          <cell r="AB56"/>
          <cell r="AC56"/>
        </row>
        <row r="57">
          <cell r="A57">
            <v>344</v>
          </cell>
          <cell r="B57" t="str">
            <v>M.Fajar Mudatsir, J. K.Wulandari, L.Soegiarto, G.Ilmawan, M.Purnamasari, Y.Mahdi, B. A.Jayanto, G. D.Suhendra, S.Setianingsih, Y. A.Hamdani, R.Suseno, D. A.Agustina, K.Naim, H. Y.Muchlas, M.Alluza, H. H. D.Rosida, N. A.Mayasari, M.Mustofa, M.Hartono, A.Aditya, R.Prastiwi, F.Meku, F. X.Sitio, M.Azmy, A.Santoso, A. S.Nugroho, R. A.Gersom, C.Rabaan, A. A.Masyeni, S.Nainu, F.Wagner, A. L.Dhama, K.Harapan, H.</v>
          </cell>
          <cell r="C57">
            <v>2020</v>
          </cell>
          <cell r="D57" t="str">
            <v>Predictors of COVID-19 severity: a systematic review and meta-analysis</v>
          </cell>
          <cell r="E57" t="str">
            <v>F1000Research</v>
          </cell>
          <cell r="F57" t="str">
            <v>9(1107</v>
          </cell>
          <cell r="G57" t="str">
            <v>&lt;b&gt;Background&lt;/b&gt;: The unpredictability of the progression of coronavirus disease 2019 (COVID-19) may be attributed to the low precision of the tools used to predict the prognosis of this disease. &lt;b&gt;Objective&lt;/b&gt;: To identify the predictors associated with poor clinical outcomes in patients with COVID-19. &lt;b&gt;Methods&lt;/b&gt;: Relevant articles from PubMed, Embase, Cochrane, and Web of Science were searched as of April 5, 2020. The quality of the included papers was appraised using the Newcastle-Ottawa scale (NOS). Data of interest were collected and evaluated for their compatibility for the meta-analysis. Cumulative calculations to determine the correlation and effect estimates were performed using the Z test. &lt;b&gt;Results&lt;/b&gt;: In total, 19 papers recording 1,934 mild and 1,644 severe cases of COVID-19 were included. Based on the initial evaluation, 62 potential risk factors were identified for the meta-analysis. Several comorbidities, including chronic respiratory disease, cardiovascular disease, diabetes mellitus, and hypertension were observed more frequent among patients with severe COVID-19 than with the mild ones. Compared to the mild form, severe COVID-19 was associated with symptoms such as dyspnea, anorexia, fatigue, increased respiratory rate, and high systolic blood pressure. Lower levels of lymphocytes and hemoglobin; elevated levels of leukocytes, aspartate aminotransferase, alanine aminotransferase, blood creatinine, blood urea nitrogen, high-sensitivity troponin, creatine kinase, high-sensitivity C-reactive protein, interleukin 6, D-dimer, ferritin, lactate dehydrogenase, and procalcitonin; and a high erythrocyte sedimentation rate were also associated with severe COVID-19. &lt;b&gt;Conclusion&lt;/b&gt;: More than 30 risk factors are associated with a higher risk of severe COVID-19. These may serve as useful baseline parameters in the development of prediction tools for COVID-19 prognosis.</v>
          </cell>
          <cell r="H57">
            <v>1</v>
          </cell>
          <cell r="I57"/>
          <cell r="J57">
            <v>1</v>
          </cell>
          <cell r="K57"/>
          <cell r="L57">
            <v>1</v>
          </cell>
          <cell r="M57">
            <v>1</v>
          </cell>
          <cell r="N57" t="str">
            <v>Mudatsir(2020)</v>
          </cell>
          <cell r="O57" t="str">
            <v>인도네시아</v>
          </cell>
          <cell r="P57" t="str">
            <v>코로나19 환자</v>
          </cell>
          <cell r="Q57" t="str">
            <v>severe vs mild</v>
          </cell>
          <cell r="R57"/>
          <cell r="T57">
            <v>3578</v>
          </cell>
          <cell r="U57" t="str">
            <v>-</v>
          </cell>
          <cell r="V57" t="str">
            <v>~2020.4.5.</v>
          </cell>
          <cell r="W57">
            <v>19</v>
          </cell>
          <cell r="X57" t="str">
            <v>ESR</v>
          </cell>
          <cell r="Y57" t="str">
            <v>WBC, AST, ALT, …. 35개 지표</v>
          </cell>
          <cell r="Z57" t="str">
            <v>-</v>
          </cell>
          <cell r="AA57" t="str">
            <v>o</v>
          </cell>
          <cell r="AB57" t="str">
            <v>군간 검사항목별 문헌에서 보고한 수치
OR
중증도에 영향을 미치는 지표들과의 관계(OR) 메타</v>
          </cell>
          <cell r="AC57" t="str">
            <v>Newcastle-Ottawa Scale</v>
          </cell>
        </row>
        <row r="58">
          <cell r="A58">
            <v>352</v>
          </cell>
          <cell r="B58" t="str">
            <v>A. G. C.Rocha Normando, C. L.de Toledo, I. P.de Souza Figueiredo, P. T.Dos Reis, P. E. D.De Luca Canto, G.Guerra, E. N. S.</v>
          </cell>
          <cell r="C58">
            <v>2017</v>
          </cell>
          <cell r="D58" t="str">
            <v>Biomarkers in the assessment of oral mucositis in head and neck cancer patients: a systematic review and meta-analysis</v>
          </cell>
          <cell r="E58" t="str">
            <v>Supportive Care in Cancer</v>
          </cell>
          <cell r="F58" t="str">
            <v>25(9)2969-2988</v>
          </cell>
          <cell r="G58" t="str">
            <v>PURPOSE: The aim of this study was to evaluate the capability of biomarkers to predict the risk of oral mucositis in head and neck cancer patients, as well as to assess the correlation between these biomarkers and the severity of mucositis.METHODS: The search was performed at LILACS, PubMed, Science Direct, Scopus, and Web of Science. A search of the gray literature was performed on Google Scholar, OpenGrey, and ProQuest. The methodological quality of the included studies was assessed using the Meta-Analysis of Statistics Assessment and Review Instrument (MAStARI) tool, and the evidence quality was assessed by the Grading of Recommendation, Assessment, Development, and Evaluation (GRADE) system.RESULTS: After a two-step selection process, 26 studies met the eligibility criteria. In total, 27 biomarkers were evaluated, and the most frequent were the epidermal growth factor (EGF), C-reactive protein (CRP), genetic polymorphisms, tumor necrosis factor alpha (TNF-alpha), and erythrocyte sedimentation rate (ESR). The meta-analysis showed an expression of polymorphisms in XRCC1 (32.66%), XRCC3 (31.00%), and RAD51 (39.16%) genes, as well as an expression of protein biomarkers (39.57%), in patients with an increased risk of developing oral mucositis.CONCLUSIONS: Dosing biomarkers before starting radiation therapy may be a promising method to predict the risk of developing mucositis and allow radiosensitive patients to have a customized treatment. Although there is currently limited evidence to confirm the putative implementation of serum and salivary biomarkers to assess the correlation between them and the severity of mucositis, this current review provides new research directions.</v>
          </cell>
          <cell r="H58">
            <v>1</v>
          </cell>
          <cell r="I58"/>
          <cell r="J58">
            <v>1</v>
          </cell>
          <cell r="K58"/>
          <cell r="L58">
            <v>1</v>
          </cell>
          <cell r="M58">
            <v>1</v>
          </cell>
          <cell r="N58" t="str">
            <v>Normando(2017)</v>
          </cell>
          <cell r="O58" t="str">
            <v>브라질</v>
          </cell>
          <cell r="P58" t="str">
            <v>두경부암의 구내염</v>
          </cell>
          <cell r="S58" t="str">
            <v>-</v>
          </cell>
          <cell r="T58" t="str">
            <v>-</v>
          </cell>
          <cell r="U58" t="str">
            <v>-</v>
          </cell>
          <cell r="V58" t="str">
            <v>~2016.2.1.</v>
          </cell>
          <cell r="W58">
            <v>16</v>
          </cell>
          <cell r="X58" t="str">
            <v>ESR</v>
          </cell>
          <cell r="Y58" t="str">
            <v>CRP, Il-6, …</v>
          </cell>
          <cell r="Z58" t="str">
            <v>-</v>
          </cell>
          <cell r="AA58" t="str">
            <v>x</v>
          </cell>
          <cell r="AB58" t="str">
            <v>ESR보고한 문헌갯수</v>
          </cell>
          <cell r="AC58" t="str">
            <v>Meta-Analysis of Statistics Assessment and Review Instrument (MAStARI)</v>
          </cell>
        </row>
        <row r="59">
          <cell r="A59">
            <v>370</v>
          </cell>
          <cell r="B59" t="str">
            <v>M.Nian Qiu, X.Pang, L.Yu, P.Zou, S.</v>
          </cell>
          <cell r="C59">
            <v>2021</v>
          </cell>
          <cell r="D59" t="str">
            <v>Prevalence and risk factors of systemic sclerosis-associated interstitial lung disease in East Asia: A systematic review and meta-analysis</v>
          </cell>
          <cell r="E59" t="str">
            <v>International Journal of Rheumatic Diseases</v>
          </cell>
          <cell r="F59" t="str">
            <v>24(12)1449-1459</v>
          </cell>
          <cell r="G59" t="str">
            <v>OBJECTIVE: Interstitial lung disease (ILD) is a common and potentially life-threatening complication for individuals with systemic sclerosis (SSc). The purpose of this study was to complete a systematic review and meta-analysis on prevalence and risk factors of SSc-ILD in East Asia.METHODS: Medline, EMBASE, and Cochrane Library were searched up to January 22, 2021. The Reporting of Observational Studies in Epidemiology (STROBE) statement was applied to access the methodological quality of the eligible studies. Study characteristics and magnitude of effect sizes were extracted. Then, we calculated the pooled prevalence, weighted mean differences (WMDs), pooled odds ratios (ORs) with corresponding 95% confidence intervals (CIs), and performed subgroup analysis, sensitivity analysis, and publication bias with Egger's test.RESULTS: Twenty-seven of 1584 articles were eligible and a total of 5250 patients with SSc were selected in the meta-analysis. The pooled prevalence of SSc-ILD in East Asia was 56% (95% CI 49%-63%). The SSc-ILD prevalence was higher in China (72%) than in Japan (46%) and Korea (51%). Longer disease duration (WMD = 1.97, 95% CI 0.55-3.38), diffuse SSc (OR = 2.84, 95% CI 1.91-4.21), positive anti-topoisomerase I antibody (ATA) (OR = 4.92, 95% CI 2.74-8.84), positive anti-centromere body antibody (ACA) (OR = 0.14, 95% CI 0.08-0.25), positive anti-U3 ribonucleoprotein (RNP) antibody (OR = 0.17, 95% CI 0.04-0.66), and higher erythrocyte sedimentation rate (ESR) (WMD = 6.62, 95% CI 1.19-12.05) were associated with SSc-ILD in East Asia.CONCLUSION: Through this systematic review and meta-analysis, we found that ILD occurs in up to approximately 56% of patients with SSc in East Asia. Longer disease duration, diffuse SSc, positive ATA, negative ACA, negative anti-U3 RNP antibody, and higher ESR were risk factors for SSc-ILD.</v>
          </cell>
          <cell r="H59">
            <v>1</v>
          </cell>
          <cell r="I59"/>
          <cell r="J59">
            <v>1</v>
          </cell>
          <cell r="K59"/>
          <cell r="L59">
            <v>1</v>
          </cell>
          <cell r="M59">
            <v>1</v>
          </cell>
          <cell r="N59" t="str">
            <v>Qiu(2021)</v>
          </cell>
          <cell r="O59" t="str">
            <v>중국</v>
          </cell>
          <cell r="P59" t="str">
            <v>전신성경화증 관련 간질성 폐질환</v>
          </cell>
          <cell r="S59" t="str">
            <v>질환과 지표간의 관계</v>
          </cell>
          <cell r="T59">
            <v>5250</v>
          </cell>
          <cell r="U59" t="str">
            <v>후향적코호트14편, 단면연구13편</v>
          </cell>
          <cell r="V59" t="str">
            <v>~2021.1.22.</v>
          </cell>
          <cell r="W59">
            <v>27</v>
          </cell>
          <cell r="X59" t="str">
            <v>ESR</v>
          </cell>
          <cell r="Y59" t="str">
            <v>CRP, ANA+, anti-U1 RNP ab, …</v>
          </cell>
          <cell r="Z59" t="str">
            <v>-</v>
          </cell>
          <cell r="AA59" t="str">
            <v>o</v>
          </cell>
          <cell r="AB59" t="str">
            <v>결과지표, 임상지표간의 WMD 메타
SSc-ILD 간의 발생률 forest plot</v>
          </cell>
          <cell r="AC59" t="str">
            <v>-</v>
          </cell>
        </row>
        <row r="60">
          <cell r="A60">
            <v>371</v>
          </cell>
          <cell r="B60" t="str">
            <v>A.Cohen Rabinovich, J. M.Kahn, S. R.</v>
          </cell>
          <cell r="C60">
            <v>2015</v>
          </cell>
          <cell r="D60" t="str">
            <v>Predictive value of markers of inflammation in the postthrombotic syndrome: a systematic review: inflammatory biomarkers and PTS</v>
          </cell>
          <cell r="E60" t="str">
            <v>Thrombosis Research</v>
          </cell>
          <cell r="F60" t="str">
            <v>136(2)289-97</v>
          </cell>
          <cell r="G60" t="str">
            <v>BACKGROUND: The postthrombotic syndrome (PTS) is a chronic complication of deep vein thrombosis (DVT). Inflammation may contribute to its pathophysiology.OBJECTIVES: We conducted a systematic review of studies that analyzed the association between biomarkers of inflammation and PTS in DVT patients.METHODS: The electronic databases PubMed, EMBASE, Medline, Scopus and Web of Science were searched for studies published until March 2015 that measured blood inflammation biomarker levels in adult DVT patients and reported their association with PTS development. Two reviewers independently performed full text assessment and data extraction.RESULTS: Ten studies were included. Nine reported on the association between C-reactive protein and PTS; Interleukin (IL)-6 was measured in six studies; IL-8 in four studies; Intracellular adhesion molecule (ICAM)-1 in three studies; IL-10 and vascular cell adhesion molecule-1 in two studies; and monocyte chemotactic protein-1, matrix metalloprotease-9, P-Selectin, tumor necrosis factor alpha and erythrocyte sedimentation rate were measured in one study. Studies differed in terms of populations included, exclusion criteria, methods used for biomarker measurement and statistical measures of association between biomarkers and PTS. We were able to metaanalyze results only for IL-6 and found no significant association. Descriptively, ICAM-1 was significantly associated with PTS in two out of three studies that measured it. Other biomarkers did not demonstrate a significant association with PTS.CONCLUSIONS: Our systematic review found conflicting results regarding the role of inflammatory biomarkers as predictors of PTS. ICAM -1 appears to be a promising marker for further investigation.</v>
          </cell>
          <cell r="H60">
            <v>1</v>
          </cell>
          <cell r="I60"/>
          <cell r="J60">
            <v>1</v>
          </cell>
          <cell r="K60"/>
          <cell r="L60">
            <v>1</v>
          </cell>
          <cell r="M60">
            <v>1</v>
          </cell>
          <cell r="N60" t="str">
            <v>Rabinovich(2015)</v>
          </cell>
          <cell r="O60" t="str">
            <v>캐나다</v>
          </cell>
          <cell r="P60" t="str">
            <v>혈전 후 증후군</v>
          </cell>
          <cell r="S60" t="str">
            <v>질환 예측</v>
          </cell>
          <cell r="T60">
            <v>2095</v>
          </cell>
          <cell r="U60" t="str">
            <v>전향적코호트6편, 후향적1편, controlled코호트 2편, 환자대조군 1편</v>
          </cell>
          <cell r="V60" t="str">
            <v>~2015.3.</v>
          </cell>
          <cell r="W60">
            <v>10</v>
          </cell>
          <cell r="X60" t="str">
            <v>ESR</v>
          </cell>
          <cell r="Y60" t="str">
            <v>CRP, IL-6, 8, ICAM-1, …</v>
          </cell>
          <cell r="Z60" t="str">
            <v>-</v>
          </cell>
          <cell r="AA60" t="str">
            <v>x</v>
          </cell>
          <cell r="AB60" t="str">
            <v>군간 검사항목별 문헌에서 보고한 수치(ESR결과없음)</v>
          </cell>
          <cell r="AC60" t="str">
            <v>Newcastle-Ottawa Scale</v>
          </cell>
        </row>
        <row r="61">
          <cell r="A61">
            <v>373</v>
          </cell>
          <cell r="B61" t="str">
            <v>C. A.Lim Rees, J.Westbrook, A. L.El Helou, R.Schmid, A.Rubin-Smith, J.Shreeve, K.Rotman, C.Govindapillai, S.Dorney, K.Niescierenko, M.</v>
          </cell>
          <cell r="C61">
            <v>2023</v>
          </cell>
          <cell r="D61" t="str">
            <v>Systematic review and meta-analysis of the diagnostic value of four biomarkers in detecting neonatal sepsis in low- and middle-income countries</v>
          </cell>
          <cell r="E61" t="str">
            <v>BMJ Paediatrics Open</v>
          </cell>
          <cell r="F61" t="str">
            <v>7(1)01</v>
          </cell>
          <cell r="G61" t="str">
            <v>BACKGROUND: Biomarkers may enhance diagnostic capability for common paediatric infections, especially in low- and middle-income countries (LMICs) where standard diagnostic modalities are frequently unavailable, but disease burden is high. A comprehensive understanding of the diagnostic capability of commonly available biomarkers for neonatal sepsis in LMICs is lacking. Our objective was to systematically review evidence on biomarkers to understand their diagnostic performance for neonatal sepsis in LMICs.METHODS: We conducted a systematic review and meta-analysis of studies published in English, Spanish, French, German, Dutch, and Arabic reporting the diagnostic performance of C reactive protein (CRP), erythrocyte sedimentation rate (ESR), white blood cell count (WBC) and procalcitonin (PCT) for neonatal sepsis. We calculated pooled test characteristics and the area under the curve (AUC) for each biomarker compared with the reference standards blood culture or clinical sepsis defined by each article.RESULTS: Of 6570 studies related to biomarkers in children, 134 met inclusion criteria and included 23 179 neonates. There were 80 (59.7%) studies conducted in LMICs. CRP of &gt;=60 mg/L (AUC 0.87, 95% CI 0.76 to 0.91) among 1339 neonates and PCT of &gt;=0.5 ng/mL (AUC 0.87, 95% CI 0.70 to 0.92) among 617 neonates demonstrated the greatest discriminatory value for the diagnosis of neonatal sepsis using blood culture as the reference standard in LMICs.CONCLUSIONS: PCT and CRP had good discriminatory value for neonatal sepsis in LMICs. ESR and WBC demonstrated poor discrimination for neonatal sepsis in LMICs. Future studies may incorporate biomarkers into clinical evaluation in LMICs to diagnose neonatal sepsis more accurately.Prospero registration number: Crd42020188680.</v>
          </cell>
          <cell r="H61">
            <v>1</v>
          </cell>
          <cell r="I61"/>
          <cell r="J61">
            <v>1</v>
          </cell>
          <cell r="K61">
            <v>1</v>
          </cell>
          <cell r="L61">
            <v>1</v>
          </cell>
          <cell r="M61">
            <v>1</v>
          </cell>
          <cell r="N61" t="str">
            <v>Rees(2023)</v>
          </cell>
          <cell r="O61" t="str">
            <v>미국</v>
          </cell>
          <cell r="P61" t="str">
            <v>신생아 패혈증</v>
          </cell>
          <cell r="S61" t="str">
            <v>4개 진단바이오마커</v>
          </cell>
          <cell r="T61">
            <v>23179</v>
          </cell>
          <cell r="U61" t="str">
            <v>-</v>
          </cell>
          <cell r="V61" t="str">
            <v>~2022.8.29.</v>
          </cell>
          <cell r="W61">
            <v>134</v>
          </cell>
          <cell r="X61" t="str">
            <v>ESR</v>
          </cell>
          <cell r="Y61" t="str">
            <v>CRP, PCT, WBC</v>
          </cell>
          <cell r="Z61" t="str">
            <v>표준혈액배양 혹은 임상 패혈증 진단기준</v>
          </cell>
          <cell r="AA61" t="str">
            <v>o</v>
          </cell>
          <cell r="AB61" t="str">
            <v>진단메타(Sn,Sp,Youden's index)</v>
          </cell>
          <cell r="AC61" t="str">
            <v>QUADAS-2</v>
          </cell>
        </row>
        <row r="62">
          <cell r="A62">
            <v>394</v>
          </cell>
          <cell r="B62" t="str">
            <v>P.Demirdal Sen, T.Emir, B.</v>
          </cell>
          <cell r="C62">
            <v>2019</v>
          </cell>
          <cell r="D62" t="str">
            <v>Meta-analysis of risk factors for amputation in diabetic foot infections</v>
          </cell>
          <cell r="E62" t="str">
            <v>Diabetes/Metabolism Research Reviews</v>
          </cell>
          <cell r="F62" t="str">
            <v>35(7)e3165</v>
          </cell>
          <cell r="G62" t="str">
            <v>BACKGROUND: Knowledge of risk factors is crucial to develop management and treatment protocols for the prevention of lower extremity amputation for patients with diabetic foot infections (DFIs).METHODS: We searched the research literature for studies reporting risk factors for lower extremity amputation in patients with DFI. The main outcome variables included both minor and major amputations. This study was reported in accordance with the Preferred Reporting Items for Systematic Reviews and Meta-analyses (PRISMA) guidelines, and the protocol was registered in PROSPERO (CRD42018118543).RESULTS: A total of 2471 potential articles from the database search met the inclusion criteria. After reviewing the titles, abstracts, and full texts, remaining 25 articles were included in the final analysis. We identified 6132 patients with DFI in the 25 included articles. Of these, 1873 patients who underwent amputation were investigated. Male gender (odds ratio [OR]: 1.31), smoking (OR: 1.38), history of amputation (OR: 1.47), history of osteomyelitis (OR: 1.94), peripheral arterial disease (OR: 2.35), retinopathy (OR: 1.32), International Working Group on the Diabetic Foot (IWGDF) grades 3 and 4 (OR: 1.7 and 2.5), Wagner grades 4 and 5 (OR: 4.3 and 6.4), gangrene/necrosis (OR: 9.9), osteomyelitis (OR: 4.5), neuroischaemic DFI (OR: 3.06), severe infection (OR: 3.12), length of hospitalization (standardized mean difference [SMD]: 0.7), leukocytosis (OR: 1.76), mean erythrocyte sedimentation rate (ESR) (SMD: 0.5), mean C-reactive protein (CRP) (SMD: 0.8), tissue culture positivity (OR: 1.61), and isolation of Gram-negative bacteria from tissue culture (OR: 1.5) were found as predictors of amputation in DFI.CONCLUSIONS: The present study highlighted some differences in diabetic foot ulcers and DFIs in terms of risk factors for lower extremity amputation. These data provide detailed information about risk factors for amputations among patients with DFI, thus contributing to the creation of new classification systems for assessment of high-risk patients.</v>
          </cell>
          <cell r="H62">
            <v>1</v>
          </cell>
          <cell r="I62"/>
          <cell r="J62">
            <v>1</v>
          </cell>
          <cell r="K62"/>
          <cell r="L62">
            <v>1</v>
          </cell>
          <cell r="M62">
            <v>1</v>
          </cell>
          <cell r="N62" t="str">
            <v>Sen(2019)</v>
          </cell>
          <cell r="O62" t="str">
            <v>튀르키예</v>
          </cell>
          <cell r="P62" t="str">
            <v>당뇨병성족부감염</v>
          </cell>
          <cell r="S62" t="str">
            <v>위험인자</v>
          </cell>
          <cell r="T62">
            <v>6132</v>
          </cell>
          <cell r="U62" t="str">
            <v>전향적8편, 보고하지않음 2편, 후향적15편</v>
          </cell>
          <cell r="V62" t="str">
            <v>~2018.10.</v>
          </cell>
          <cell r="W62">
            <v>25</v>
          </cell>
          <cell r="X62" t="str">
            <v>ESR</v>
          </cell>
          <cell r="Y62" t="str">
            <v>CRP, leukocytosis, 조직배양, ,…</v>
          </cell>
          <cell r="Z62" t="str">
            <v>-</v>
          </cell>
          <cell r="AA62" t="str">
            <v>o</v>
          </cell>
          <cell r="AB62" t="str">
            <v>검사항목별 WMD 메타</v>
          </cell>
          <cell r="AC62" t="str">
            <v>Newcastle-Ottawa Scale</v>
          </cell>
        </row>
        <row r="63">
          <cell r="A63">
            <v>396</v>
          </cell>
          <cell r="B63" t="str">
            <v>K. J.Osio Shaikh, V. A.Leeflang, M. M.Shaikh, N.</v>
          </cell>
          <cell r="C63">
            <v>2020</v>
          </cell>
          <cell r="D63" t="str">
            <v>Procalcitonin, C-reactive protein, and erythrocyte sedimentation rate for the diagnosis of acute pyelonephritis in children</v>
          </cell>
          <cell r="E63" t="str">
            <v>Cochrane Database of Systematic Reviews</v>
          </cell>
          <cell r="F63" t="str">
            <v>9(CD009185</v>
          </cell>
          <cell r="G63" t="str">
            <v>BACKGROUND: In children with urinary tract infection (UTI), only those with pyelonephritis (and not cystitis) are at risk for developing long-term renal sequelae. If non-invasive biomarkers could accurately differentiate children with cystitis from children with pyelonephritis, treatment and follow-up could potentially be individualized. This is an update of a review first published in 2015.OBJECTIVES: The objectives of this review were to 1) determine whether procalcitonin (PCT), C-reactive protein (CRP), erythrocyte sedimentation rate (ESR) can replace the acute DMSA scan in the diagnostic evaluation of children with UTI; 2) assess the influence of patient and study characteristics on the diagnostic accuracy of these tests, and 3) compare the performance of the three tests to each other.SEARCH METHODS: We searched MEDLINE, EMBASE, DARE, Web of Science, and BIOSIS Previews through to 17th December 2019 for this review. The reference lists of all included articles and relevant systematic reviews were searched to identify additional studies not found through the electronic search.SELECTION CRITERIA: We only considered published studies that evaluated the results of an index test (PCT, CRP, ESR) against the results of an acute-phase &lt;sup&gt;99&lt;/sup&gt;Tc-dimercaptosuccinic acid (DMSA) scan (conducted within 30 days of the UTI) in children aged 0 to 18 years with a culture-confirmed episode of UTI. The following cut-off values were used for the primary analysis: 0.5 ng/mL for procalcitonin, 20 mg/L for CRP and 30 mm/hour for ESR.DATA COLLECTION AND ANALYSIS: Two authors independently applied the selection criteria to all citations and independently abstracted data. We used the bivariate model to calculate pooled random-effects pooled sensitivity and specificity values.MAIN RESULTS: A total of 36 studies met our inclusion criteria. Twenty-five studies provided data for the primary analysis: 12 studies (1000 children) included data on PCT, 16 studies (1895 children) included data on CRP, and eight studies (1910 children) included data on ESR (some studies had data on more than one test). The summary sensitivity estimates (95% CI) for the PCT, CRP, ESR tests at the aforementioned cut-offs were 0.81 (0.67 to 0.90), 0.93 (0.86 to 0.96), and 0.83 (0.71 to 0.91), respectively. The summary specificity values for PCT, CRP, and ESR tests at these cut-offs were 0.76 (0.66 to 0.84), 0.37 (0.24 to 0.53), and 0.57 (0.41 to 0.72), respectively.AUTHORS' CONCLUSIONS: The ESR test does not appear to be sufficiently accurate to be helpful in differentiating children with cystitis from children with pyelonephritis. A low CRP value (&lt; 20 mg/L) appears to be somewhat useful in ruling out pyelonephritis (decreasing the probability of pyelonephritis to &lt; 20%), but unexplained heterogeneity in the data prevents us from making recommendations at this time. The procalcitonin test seems better suited for ruling in pyelonephritis, but the limited number of studies and the marked heterogeneity between studies prevents us from reaching definitive conclusions. Thus, at present, we do not find any compelling evidence to recommend the routine use of any of these tests in clinical practice.</v>
          </cell>
          <cell r="H63">
            <v>1</v>
          </cell>
          <cell r="I63">
            <v>1</v>
          </cell>
          <cell r="J63">
            <v>1</v>
          </cell>
          <cell r="K63">
            <v>1</v>
          </cell>
          <cell r="L63">
            <v>1</v>
          </cell>
          <cell r="M63">
            <v>1</v>
          </cell>
          <cell r="N63" t="str">
            <v>Shaikh(2020)</v>
          </cell>
          <cell r="O63" t="str">
            <v>미국</v>
          </cell>
          <cell r="P63" t="str">
            <v>소아 급성 신우신염</v>
          </cell>
          <cell r="S63" t="str">
            <v>진단</v>
          </cell>
          <cell r="T63">
            <v>4805</v>
          </cell>
          <cell r="U63" t="str">
            <v>-</v>
          </cell>
          <cell r="V63" t="str">
            <v>~2019.12.17.</v>
          </cell>
          <cell r="W63">
            <v>36</v>
          </cell>
          <cell r="X63" t="str">
            <v>ESR</v>
          </cell>
          <cell r="Y63" t="str">
            <v>CRP, PCT</v>
          </cell>
          <cell r="Z63" t="str">
            <v>acute-phase 99 Tcdimercaptosuccinic acid (DMSA) scan</v>
          </cell>
          <cell r="AA63" t="str">
            <v>o</v>
          </cell>
          <cell r="AB63" t="str">
            <v>진단메타(Sn, Sp)</v>
          </cell>
          <cell r="AC63" t="str">
            <v>QUADAS-2</v>
          </cell>
        </row>
        <row r="64">
          <cell r="A64">
            <v>399</v>
          </cell>
          <cell r="B64" t="str">
            <v>H.Sharma Sharma, S.Krishnan, A.Yuan, D.Vangaveti, V. N.Malabu, U. H.Haleagrahara, N.</v>
          </cell>
          <cell r="C64">
            <v>2022</v>
          </cell>
          <cell r="D64" t="str">
            <v>The efficacy of inflammatory markers in diagnosing infected diabetic foot ulcers and diabetic foot osteomyelitis: Systematic review and meta-analysis</v>
          </cell>
          <cell r="E64" t="str">
            <v>PLoS ONE [Electronic Resource]</v>
          </cell>
          <cell r="F64" t="str">
            <v>17(4)e0267412</v>
          </cell>
          <cell r="G64" t="str">
            <v>BACKGROUND: Diabetes foot ulcer (DFU) is a complication of diabetes mellitus. Accurate diagnosis of DFU severity through inflammatory markers will assist in reducing impact on quality of life. We aimed to ascertain the diagnostic test accuracy of commonly used inflammatory markers such as erythrocyte sedimentation rate (ESR), C-reactive protein (CRP), procalcitonin (PCT), and white cell count (WCC) for the diagnosis and differentiation between DFU grades based on the International Working Group on the Diabetic Foot classification system.METHODS: This systematic review explored studies that investigated one or more of the above-listed index tests aiding in diagnosing infected DFU. This review was registered on PROSPERO database (ID = CRD42021255618) and searched 5 databases including an assessment of the references of included studies. Records were manually screened as per Preferred Reporting Items for Systematic Reviews and Meta-Analysis guidelines. A total of 16 studies were included which were assessed for quality using QUADAS-2 tool and meta-analysed using Meta-Disc v1.4.RESULTS: CRP had the greatest area under the curve (AUC) of 0.893 for diagnosing grade 2 DFU. This returned a pooled sensitivity and specificity of 77.4% (95% CI: 72% to 82%) and 84.3% (95% CI: 79% to 89%) respectively. In terms of diagnosing grade 3 DFU, procalcitonin had the highest AUC value of 0.844 when compared with other markers. The pooled sensitivity of PCT was calculated as 85.5% (95% CI: 79% to 90%) and specificity as 68.9% (95% CI: 63% to 75%).CONCLUSION: CRP and PCT are the best markers for diagnosing grade 2 and grade 3 DFU respectively. Other markers are also valuable when used in conjunction with clinical judgement. The findings accentuate the necessity of further research to establish standardised cut-off values for these inflammatory markers in diagnosing diabetic foot ulcers.</v>
          </cell>
          <cell r="H64">
            <v>1</v>
          </cell>
          <cell r="I64">
            <v>1</v>
          </cell>
          <cell r="J64">
            <v>0</v>
          </cell>
          <cell r="K64"/>
          <cell r="L64">
            <v>1</v>
          </cell>
          <cell r="M64">
            <v>0</v>
          </cell>
          <cell r="N64" t="str">
            <v>Sharma(2022)</v>
          </cell>
          <cell r="O64" t="str">
            <v>호주</v>
          </cell>
          <cell r="P64" t="str">
            <v>감염된 당뇨발궤양과 당뇨발 골수염</v>
          </cell>
          <cell r="Q64"/>
          <cell r="R64" t="str">
            <v>inclusion: PEDIS 혹은 IWGDF 기준을 사용하고, IWGDF 등급 1 당뇨발궤양, 2등급, 2-3등급과 비교하는 경우, ESR, CRP, CPT, WCC 하나 이상을 보고한 경우, Sn, Sp 모두 측정가능한 경우, 2x2 그려지는 경우
exclusion: IWGDF, PEDIS 분류사용하지 않은 경우, Sn, Sp 보고하지 않은 경우, 2010년 이전 문헌</v>
          </cell>
          <cell r="S64" t="str">
            <v>감염 진단</v>
          </cell>
          <cell r="T64">
            <v>876</v>
          </cell>
          <cell r="U64" t="str">
            <v>진단법평가연구?</v>
          </cell>
          <cell r="V64" t="str">
            <v>2010.1~2022.1</v>
          </cell>
          <cell r="W64">
            <v>16</v>
          </cell>
          <cell r="X64" t="str">
            <v>ESR</v>
          </cell>
          <cell r="Y64" t="str">
            <v>CRP, PCT, WCC</v>
          </cell>
          <cell r="Z64" t="str">
            <v>-</v>
          </cell>
          <cell r="AA64" t="str">
            <v>o</v>
          </cell>
          <cell r="AB64" t="str">
            <v>문헌별 진단정확도 제시(Sn, Sp, AUC), 진단메타(Sn, Sp, AUC)</v>
          </cell>
          <cell r="AC64" t="str">
            <v>QUADAS-2</v>
          </cell>
        </row>
        <row r="65">
          <cell r="A65">
            <v>405</v>
          </cell>
          <cell r="B65" t="str">
            <v>M. A. B.Rasker Siddiq, J. J.</v>
          </cell>
          <cell r="C65">
            <v>2019</v>
          </cell>
          <cell r="D65" t="str">
            <v>Piriformis pyomyositis, a cause of piriformis syndrome-a systematic search and review</v>
          </cell>
          <cell r="E65" t="str">
            <v>Clinical Rheumatology</v>
          </cell>
          <cell r="F65" t="str">
            <v>38(7)1811-1821</v>
          </cell>
          <cell r="G65" t="str">
            <v>Piriformis pyomyositis is a rare form of purulent skeletal myositis. As previous studies concerning piriformis pyomyositis had lower level of evidence and no systematic review has been published yet, we performed a systematic search to review and describe causes, symptoms, red flags, and available treatment options for piriformis pyomyositis. Using PubMed and PubMed Central databases, we found 21 articles describing 23 cases of piriformis pyomyositis. Based on the retrieved information, alongside acute sciatica like buttock and/or hip pain, high-grade fever, aggressive deep seated gluteal pain, neurological deficit of sciatic nerve distribution, positive straight leg raising test, and raised inflammatory biomarkers (erythrocyte sedimentation rate, ESR, C-reactive protein, CRP) provide clues for diagnosis of piriformis pyomyositis. Some cases were very ill but no death was documented. Staphylococcus aureus was the most common pathogen, but Group A as well as Group beta Streptococcus, Salmonella typhi, Proteus mirabilis, Brucella melitensis, and Escherichia coli were also involved in the disorder. To treat the piriformis pyomyositis, broad-spectrum antibiotics were found to be useful; however, sometimes, antibiotic switching was warranted based on blood and tissue aspirate reports. Drainage and/or surgical exploration of the affected piriformis muscle were required in cases where antibiotics appeared ineffective. Piriformis pyomyositis is a rara avis and performing of prospective studies will hardly be feasible.</v>
          </cell>
          <cell r="H65">
            <v>1</v>
          </cell>
          <cell r="I65"/>
          <cell r="J65">
            <v>1</v>
          </cell>
          <cell r="K65"/>
          <cell r="L65">
            <v>1</v>
          </cell>
          <cell r="M65">
            <v>1</v>
          </cell>
          <cell r="N65" t="str">
            <v>Siddiq(2019)</v>
          </cell>
          <cell r="O65" t="str">
            <v>방글라데시</v>
          </cell>
          <cell r="P65" t="str">
            <v>이상근증후군(이상근 화농근육염)</v>
          </cell>
          <cell r="T65">
            <v>23</v>
          </cell>
          <cell r="U65" t="str">
            <v>증례보고</v>
          </cell>
          <cell r="V65" t="str">
            <v>2018.11.1.~2019.2.28.</v>
          </cell>
          <cell r="W65">
            <v>21</v>
          </cell>
          <cell r="X65" t="str">
            <v>ESR</v>
          </cell>
          <cell r="Y65" t="str">
            <v>CRP</v>
          </cell>
          <cell r="Z65" t="str">
            <v>-</v>
          </cell>
          <cell r="AA65" t="str">
            <v>x</v>
          </cell>
          <cell r="AB65" t="str">
            <v>검사수치 올랐다, 내렸다로 보고함</v>
          </cell>
          <cell r="AC65" t="str">
            <v>x</v>
          </cell>
        </row>
        <row r="66">
          <cell r="A66">
            <v>412</v>
          </cell>
          <cell r="B66" t="str">
            <v>G. W.Shmerling Smetana, R. H.</v>
          </cell>
          <cell r="C66">
            <v>2002</v>
          </cell>
          <cell r="D66" t="str">
            <v>Does this patient have temporal arteritis?</v>
          </cell>
          <cell r="E66" t="str">
            <v>JAMA</v>
          </cell>
          <cell r="F66" t="str">
            <v>287(1)92-101</v>
          </cell>
          <cell r="G66" t="str">
            <v>CONTEXT: Clinicians must be able to confidently diagnose temporal arteritis (TA), since failure to make a correct diagnosis may lead to irreversible visual loss as well as inappropriate evaluation and treatment of headache, fatigue, and other potential presenting symptoms. The diagnostic value of particular signs and symptoms among patients with suspected TA is unknown.OBJECTIVE: To determine the accuracy of historical features, physical examination, and erythrocyte sedimentation rate (ESR) in diagnosis of TA.DATA SOURCES: We performed a MEDLINE search of English-language articles published between January 1966 and July 2000 and a hand search of bibliographies of retrieved articles, previous reviews, monographs, and textbooks.STUDY SELECTION: Studies that provided detailed clinical information on patients who had been referred for temporal artery biopsy. Of 114 studies retrieved, 41 met our inclusion criteria; 21 included both biopsy-positive and biopsy-negative patients and formed the core of our review.DATA EXTRACTION: Both authors independently reviewed each study to determine eligibility, abstracted data using a standardized instrument, and classified study quality using predetermined criteria.DATA SYNTHESIS: The prevalence of TA in the general population is less than 1%. However, in our 21 core studies, 39% of patients referred for temporal artery biopsy had positive results. The only 2 historical features that substantially increased the likelihood of TA among patients referred for biopsy were jaw claudication (positive likelihood ratio [LR], 4.2; 95% confidence interval [CI], 2.8-6.2) and diplopia (positive LR, 3.4; 95% CI, 1.3-8.6). The absence of any temporal artery abnormality was the only clinical factor that modestly reduced the likelihood of disease (negative LR, 0.53; 95% CI, 0.38-0.75). Predictive physical findings included temporal artery beading (positive LR, 4.6; 95% CI, 1.1-18.4), prominence (positive LR, 4.3; 95% CI, 2.1-8.9), and tenderness (positive LR, 2.6; 95% CI, 1.9-3.7). Normal ESR values indicated much less likelihood of disease (negative LR for abnormal ESR, 0.2; 95% CI, 0.08-0.51).CONCLUSIONS: A small number of clinical features are helpful in predicting the likelihood of a positive temporal artery biopsy among patients with a clinical suspicion of disease; the most useful finding is a normal ESR, which makes TA unlikely. [References: 72]</v>
          </cell>
          <cell r="H66">
            <v>1</v>
          </cell>
          <cell r="I66"/>
          <cell r="J66">
            <v>1</v>
          </cell>
          <cell r="K66"/>
          <cell r="L66">
            <v>1</v>
          </cell>
          <cell r="M66">
            <v>0</v>
          </cell>
          <cell r="N66" t="str">
            <v>Smetana(2002)</v>
          </cell>
          <cell r="O66" t="str">
            <v>미국</v>
          </cell>
          <cell r="P66" t="str">
            <v>측두동맥염</v>
          </cell>
          <cell r="Q66"/>
          <cell r="R66"/>
          <cell r="S66" t="str">
            <v>진단</v>
          </cell>
          <cell r="T66"/>
          <cell r="U66"/>
          <cell r="V66" t="str">
            <v>1966.1~2000.7</v>
          </cell>
          <cell r="W66">
            <v>41</v>
          </cell>
          <cell r="X66" t="str">
            <v>ESR</v>
          </cell>
          <cell r="Y66" t="str">
            <v>-</v>
          </cell>
          <cell r="Z66"/>
          <cell r="AA66"/>
          <cell r="AB66"/>
          <cell r="AC66"/>
        </row>
        <row r="67">
          <cell r="A67">
            <v>434</v>
          </cell>
          <cell r="B67" t="str">
            <v>H.Xu Tang, J.Yuan, W.Wang, Y.Yue, B.Qu, X.</v>
          </cell>
          <cell r="C67">
            <v>2022</v>
          </cell>
          <cell r="D67" t="str">
            <v>Reliable Diagnostic Tests and Thresholds for Preoperative Diagnosis of Non-Inflammatory Arthritis Periprosthetic Joint Infection: A Meta-analysis and Systematic Review</v>
          </cell>
          <cell r="E67" t="str">
            <v>Orthopaedic Audio-Synopsis Continuing Medical Education [Sound Recording]</v>
          </cell>
          <cell r="F67" t="str">
            <v>14(11)2822-2836</v>
          </cell>
          <cell r="G67" t="str">
            <v>OBJECTIVE: The current diagnostic criteria for periprosthetic joint infection (PJI) are diverse and controversial, leading to delayed diagnosis. This study aimed to evaluate and unify their diagnostic accuracy and the threshold selection of serum and synovial routine tests for PJI at an early stage.METHODS: We searched the MEDLINE and Embase databases for retrospective or prospective studies which reported preoperative-available assays (serum, synovial, or culture tests) for the diagnosis of chronic PJI among inflammatory arthritis (IA) or non-IA populations from January 1, 2000 to June 30, 2022. Threshold effective analysis was performed on synovial polymorphonuclear neutrophils (PMN%), synovial white blood cell (WBC), serum C-reactive protein (CRP), and erythrocyte sedimentation rate (ESR) to find the relevant cut-offs.RESULTS: Two hundred and sixteen studies and information from 45,316 individuals were included in the final analysis. Synovial laboratory-based alpha-defensin and calprotectin had the best comprehensive sensitivity (0.91 [0.86-0.94], 0.95 [0.88-0.98]) and specificity (0.96 [0.94-0.97], 0.95 [0.89-0.98]) values. According to the threshold effect analysis, the recommended cut-offs are 70% (sensitivity 0.89 [0.85-0.92], specificity 0.90 [0.87-0.93]), 4100/muL (sensitivity 0.90 [0.87-0.93], specificity 0.97 [0.93-0.98]), 13.5 mg/L (sensitivity 0.84 [0.78-0.89], specificity 0.83 [0.73-0.89]), and 30 mm/h (sensitivity 0.79 [0.74-0.83], specificity 0.78 [0.72-0.83]) for synovial PMN%, synovial WBC, serum CRP, and ESR, respectively, and tests seem to be more reliable among non-IA patients.CONCLUSIONS: The laboratory-based synovial alpha-defensin and synovial calprotectin are the two best independent preoperative diagnostic tests for PJI. A cut off of 70% for synovial PMN% and tighter cut-offs for synovial WBC and serum CRP could have a better diagnostic accuracy for non-IA patients with chronic PJI.</v>
          </cell>
          <cell r="H67">
            <v>1</v>
          </cell>
          <cell r="I67">
            <v>1</v>
          </cell>
          <cell r="J67">
            <v>1</v>
          </cell>
          <cell r="K67">
            <v>1</v>
          </cell>
          <cell r="L67">
            <v>1</v>
          </cell>
          <cell r="M67">
            <v>1</v>
          </cell>
          <cell r="N67" t="str">
            <v>Tang(2022)</v>
          </cell>
          <cell r="O67" t="str">
            <v>중국</v>
          </cell>
          <cell r="P67" t="str">
            <v>비염증성관절염-인공관절감염</v>
          </cell>
          <cell r="Q67" t="str">
            <v>감염성관절염 vs 비감염성관절염</v>
          </cell>
          <cell r="R67"/>
          <cell r="T67">
            <v>45316</v>
          </cell>
          <cell r="U67" t="str">
            <v>-</v>
          </cell>
          <cell r="V67" t="str">
            <v>2000.1.1.~2022.6.30.</v>
          </cell>
          <cell r="W67">
            <v>215</v>
          </cell>
          <cell r="X67" t="str">
            <v>ESR</v>
          </cell>
          <cell r="Y67" t="str">
            <v>CRP, WBC, PMN%</v>
          </cell>
          <cell r="Z67" t="str">
            <v>MSIS(일부)</v>
          </cell>
          <cell r="AA67" t="str">
            <v>o</v>
          </cell>
          <cell r="AB67" t="str">
            <v>군별, 임계치별 진단메타(Sn, Sp)</v>
          </cell>
          <cell r="AC67" t="str">
            <v>QUADAS-2</v>
          </cell>
        </row>
        <row r="68">
          <cell r="A68">
            <v>442</v>
          </cell>
          <cell r="B68" t="str">
            <v>P.Cappelli Trimboli, C.Croce, L.Scappaticcio, L.Chiovato, L.Rotondi, M.</v>
          </cell>
          <cell r="C68">
            <v>2021</v>
          </cell>
          <cell r="D68" t="str">
            <v>COVID-19-Associated Subacute Thyroiditis: Evidence-Based Data From a Systematic Review</v>
          </cell>
          <cell r="E68" t="str">
            <v>Frontiers in Endocrinology</v>
          </cell>
          <cell r="F68" t="str">
            <v>12(707726</v>
          </cell>
          <cell r="G68" t="str">
            <v>Subacute thyroiditis (SAT) is a thyroid disease of viral or post-viral origin. Whether SAT represents a complication of coronavirus disease 2019 (COVID-19) caused by severe acute respiratory syndrome coronavirus 2 (SARS-CoV-2) is still unclear. Our aim was to systematically review the literature to 1) explore the size of the literature about SAT in COVID-19 and 2) evaluate the clinical characteristics of SAT. PubMed/MEDLINE, Embase, and Scopus were searched until April 20, 2021. Original papers, case reports, and case series reporting SAT in COVID-19 patients were included. Authors and their country, journal, year of publication, COVID-19 and SAT clinical presentation, thyroid function, therapy, and follow-up data were extracted. Nineteen papers (17 case reports and 2 case series) were included, describing 27 patients, 74.1% females, aged 18 to 69 years. COVID-19 was diagnosed by nasopharyngeal swab in 66.7% cases and required hospitalization in 11.1%. In 83.3% cases, SAT occurred after COVID-19. Neck pain was present in 92.6% cases and fever in 74.1%. Median TSH, fT3, and fT4 were 0.01 mU/l, 10.79 pmol/l, and 27.2 pmol/l, respectively. C-reactive-protein and erythrocyte sedimentation rate were elevated in 96% of cases. Typical ultrasonographic characteristics of SAT were observed in 83.3% of cases. Steroids were the most frequent SAT therapy. Complete remission of SAT was recorded in most cases. In conclusion, the size and quality of published data of SAT in COVID-19 patients are poor, with only case reports and case series being available. SAT clinical presentation in COVID-19 patients seems to be similar to what is generally expected.</v>
          </cell>
          <cell r="H68">
            <v>1</v>
          </cell>
          <cell r="I68"/>
          <cell r="J68">
            <v>1</v>
          </cell>
          <cell r="K68"/>
          <cell r="L68">
            <v>1</v>
          </cell>
          <cell r="M68">
            <v>1</v>
          </cell>
          <cell r="N68" t="str">
            <v>Trimboli(2021)</v>
          </cell>
          <cell r="O68" t="str">
            <v>스위스</v>
          </cell>
          <cell r="P68" t="str">
            <v>코로나19 환자-아급성 감상샘염</v>
          </cell>
          <cell r="T68">
            <v>27</v>
          </cell>
          <cell r="U68" t="str">
            <v>증례보고</v>
          </cell>
          <cell r="V68" t="str">
            <v>~2021.4.20.</v>
          </cell>
          <cell r="W68">
            <v>19</v>
          </cell>
          <cell r="X68" t="str">
            <v>ESR</v>
          </cell>
          <cell r="Y68" t="str">
            <v>CRP</v>
          </cell>
          <cell r="Z68" t="str">
            <v>-</v>
          </cell>
          <cell r="AA68" t="str">
            <v>x</v>
          </cell>
          <cell r="AB68" t="str">
            <v>검사수치 올랐다(%)</v>
          </cell>
          <cell r="AC68" t="str">
            <v>x</v>
          </cell>
        </row>
        <row r="69">
          <cell r="A69">
            <v>443</v>
          </cell>
          <cell r="B69" t="str">
            <v>G.Galli Trippella, L.de Martino, M.Chiappini, E.</v>
          </cell>
          <cell r="C69">
            <v>2018</v>
          </cell>
          <cell r="D69" t="str">
            <v>Inflammatory biomarkers to guide diagnostic and therapeutic decisions in children presenting with fever without apparent source</v>
          </cell>
          <cell r="E69" t="str">
            <v>Journal of Chemotherapy</v>
          </cell>
          <cell r="F69" t="str">
            <v>30(5)255-265</v>
          </cell>
          <cell r="G69" t="str">
            <v>A systematic review of literature from 2011 to 2016 was performed, in order to evaluate the diagnostic performance of inflammatory biomarkers in children with fever without apparent source and their usefulness in clinical decision-making. Data source was the Pubmed database. Thirteen studies were included, analysing the following biomarkers: erythrocyte sedimentation rate, white blood count, absolute neutrophil count, C-reactive protein (CRP), procalcitonin (PCT), interleukin-6 (IL-6) and the Lab-score (a combination of CRP, PCT and urine dipstick). Among the available biomarkers, CRP and PCT seem to be the most useful, showing the best performance at a threshold of 20 mg/L for CRP and 0.5 ng/mL for PCT. Lab-score increases diagnostic accuracy and also health-care costs. PCT demonstrated higher specificity levels, particularly in younger children. However, CRP remains the most accessible biomarker and is also available as a validated point-of-care test.</v>
          </cell>
          <cell r="H69">
            <v>1</v>
          </cell>
          <cell r="I69"/>
          <cell r="J69">
            <v>1</v>
          </cell>
          <cell r="K69"/>
          <cell r="L69">
            <v>1</v>
          </cell>
          <cell r="M69">
            <v>1</v>
          </cell>
          <cell r="N69" t="str">
            <v>Trippella(2018)</v>
          </cell>
          <cell r="O69" t="str">
            <v>이탈리아</v>
          </cell>
          <cell r="P69" t="str">
            <v>원인불명 발열 소아</v>
          </cell>
          <cell r="S69" t="str">
            <v>진단,치료 결정하는 염증바이오마커 확인</v>
          </cell>
          <cell r="T69">
            <v>23485</v>
          </cell>
          <cell r="U69" t="str">
            <v>메타분석2편, 후향적4편, 전향적7편</v>
          </cell>
          <cell r="V69" t="str">
            <v>2013~2018(last 5 years)</v>
          </cell>
          <cell r="W69">
            <v>13</v>
          </cell>
          <cell r="X69" t="str">
            <v>ESR</v>
          </cell>
          <cell r="Y69" t="str">
            <v>CRP, PCT</v>
          </cell>
          <cell r="Z69" t="str">
            <v>-</v>
          </cell>
          <cell r="AA69" t="str">
            <v>x</v>
          </cell>
          <cell r="AB69" t="str">
            <v>문헌에서 보고한 진단정확도(Sn, Sp, LR+, LR-)</v>
          </cell>
        </row>
        <row r="70">
          <cell r="A70">
            <v>449</v>
          </cell>
          <cell r="B70" t="str">
            <v>A.Thompson Van den Bruel, M. J.Haj-Hassan, T.Stevens, R.Moll, H.Lakhanpaul, M.Mant, D.</v>
          </cell>
          <cell r="C70">
            <v>2011</v>
          </cell>
          <cell r="D70" t="str">
            <v>Diagnostic value of laboratory tests in identifying serious infections in febrile children: systematic review</v>
          </cell>
          <cell r="E70" t="str">
            <v>BMJ</v>
          </cell>
          <cell r="F70" t="str">
            <v>342(d3082</v>
          </cell>
          <cell r="G70" t="str">
            <v>OBJECTIVE: To collate all available evidence on the diagnostic value of laboratory tests for the diagnosis of serious infections in febrile children in ambulatory settings.DESIGN: Systematic review.DATA SOURCES: Electronic databases, reference tracking, and consultation with experts.STUDY SELECTION: Studies were selected on six criteria: design (studies of diagnostic accuracy or deriving prediction rules), participants (otherwise healthy children and adolescents aged 1 month to 18 years), setting (first contact ambulatory care), outcome (serious infection), features assessed (in first contact care), and data reported (sufficient to construct a 2x2 table).DATA EXTRACTION: Quality assessment was based on the quality assessment tool of diagnostic accuracy studies (QUADAS) criteria. Meta-analyses were done using the bivariate random effects method and hierarchical summary receiver operating characteristic curves for studies with multiple thresholds.DATA SYNTHESIS: None of the 14 studies identified were of high methodological quality and all were carried out in an emergency department or paediatric assessment unit. The prevalence of serious infections ranged from 4.5% to 29.3%. Tests were carried out for C reactive protein (five studies), procalcitonin (three), erythrocyte sedimentation rate (one), interleukins (two), white blood cell count (seven), absolute neutrophil count (two), band count (three), and left shift (one). The tests providing most diagnostic value were C reactive protein and procalcitonin. Bivariate random effects meta-analysis (five studies, 1379 children) for C reactive protein yielded a pooled positive likelihood ratio of 3.15 (95% confidence interval 2.67 to 3.71) and a pooled negative likelihood ratio of 0.33 (0.22 to 0.49). To rule in serious infection, cut-off levels of 2 ng/mL for procalcitonin (two studies, positive likelihood ratio 13.7, 7.4 to 25.3 and 3.6, 1.4 to 8.9) and 80 mg/L for C reactive protein (one study, positive likelihood ratio 8.4, 5.1 to 14.1) are recommended; lower cut-off values of 0.5 ng/mL for procalcitonin or 20 mg/L for C reactive protein are necessary to rule out serious infection. White blood cell indicators are less valuable than inflammatory markers for ruling in serious infection (positive likelihood ratio 0.87-2.43), and have no value for ruling out serious infection (negative likelihood ratio 0.61-1.14). The best performing clinical decision rule (recently validated in an independent dataset) combines testing for C reactive protein, procalcitonin, and urinalysis and has a positive likelihood ratio of 4.92 (3.26 to 7.43) and a negative likelihood ratio of 0.07 (0.02 to 0.27).CONCLUSION: Measuring inflammatory markers in an emergency department setting can be diagnostically useful, but clinicians should apply different cut-off values depending on whether they are trying to rule in or rule out serious infection. Measuring white blood cell count is less useful for ruling in serious infection and not useful for ruling out serious infection. More rigorous studies are needed, including studies in primary care, to assess the value of laboratory tests alongside clinical diagnostic measurements, including vital signs.</v>
          </cell>
          <cell r="H70">
            <v>1</v>
          </cell>
          <cell r="I70"/>
          <cell r="J70">
            <v>1</v>
          </cell>
          <cell r="K70"/>
          <cell r="L70">
            <v>1</v>
          </cell>
          <cell r="M70">
            <v>1</v>
          </cell>
          <cell r="N70" t="str">
            <v>van den Bruel(2011)</v>
          </cell>
          <cell r="O70" t="str">
            <v>영국</v>
          </cell>
          <cell r="P70" t="str">
            <v>열성소아에서 심각한 감염</v>
          </cell>
          <cell r="S70" t="str">
            <v>진단 실험실 검사</v>
          </cell>
          <cell r="T70">
            <v>3981</v>
          </cell>
          <cell r="U70" t="str">
            <v>전향적/단면연구?</v>
          </cell>
          <cell r="V70" t="str">
            <v>초기~2009update</v>
          </cell>
          <cell r="W70">
            <v>14</v>
          </cell>
          <cell r="X70" t="str">
            <v>ESR</v>
          </cell>
          <cell r="Y70" t="str">
            <v>CRP,…</v>
          </cell>
          <cell r="Z70" t="str">
            <v>혈액배양, 요로감염검사, DMSA</v>
          </cell>
          <cell r="AA70" t="str">
            <v>x</v>
          </cell>
          <cell r="AB70" t="str">
            <v>문헌에서 보고한 진단정확도(LR+, LR-)
질병예측(pre-test, post test if +/- result)</v>
          </cell>
          <cell r="AC70" t="str">
            <v>QUADAS-2</v>
          </cell>
        </row>
        <row r="71">
          <cell r="A71">
            <v>450</v>
          </cell>
          <cell r="B71" t="str">
            <v>H. M.Koes van den Hoogen, B. W.van Eijk, J. T.Bouter, L. M.</v>
          </cell>
          <cell r="C71">
            <v>1995</v>
          </cell>
          <cell r="D71" t="str">
            <v>On the accuracy of history, physical examination, and erythrocyte sedimentation rate in diagnosing low back pain in general practice. A criteria-based review of the literature</v>
          </cell>
          <cell r="E71" t="str">
            <v>Spine</v>
          </cell>
          <cell r="F71" t="str">
            <v>20(3)318-27</v>
          </cell>
          <cell r="G71" t="str">
            <v>STUDY DESIGN: A criteria-based review of the literature was conducted regarding the accuracy of history, physical examination, and erythrocyte sedimentation rate in diagnosing low back pain.OBJECTIVES: To perform meta-analysis of the literature regarding signs and symptoms in diagnosing radiculopathy, ankylosing spondylitis, and vertebral cancer.SUMMARY OF BACKGROUND DATA: Diagnosing low back pain, especially in general practice, depends largely on history taking, physical examination, and the erythrocyte sedimentation rate. No previous review has assessed the diagnostic accuracy of signs and symptoms in a systematic way, taking into account the methodological quality of studies.METHODS: The literature was reviewed for relevant studies. Retrieved studies were independently rated for methodological quality by two reviewers. The reported sensitivity and specificity in the rated studies were reviewed.RESULTS: Thirty-six eligible studies were retrieved. Major methodological shortcomings were observed, and only 19 studies scored &gt; or = 55 points (maximal score 100). Not one single test appeared to have high sensitivity and high specificity in radiculopathy. The combined history and the erythrocyte sedimentation rate had relatively high diagnostic accuracy in vertebral cancer. Getting out of bed at night and reduced lateral mobility seemed to be the only moderately accurate items in ankylosing spondylitis.CONCLUSIONS: Additional studies that take into account the shortcomings identified would be needed to produce definite conclusions. Few of the studied signs and symptoms seemed to be valuable diagnostics for radiculopathy, ankylosing spondylitis, and vertebral cancer. Reproducibility of signs and symptoms over time might be a valuable diagnostic criterion. However, this was neglected in almost all studies.</v>
          </cell>
          <cell r="H71">
            <v>1</v>
          </cell>
          <cell r="I71"/>
          <cell r="J71">
            <v>1</v>
          </cell>
          <cell r="K71"/>
          <cell r="L71">
            <v>1</v>
          </cell>
          <cell r="M71">
            <v>0</v>
          </cell>
          <cell r="N71"/>
          <cell r="O71"/>
          <cell r="P71"/>
          <cell r="Q71"/>
          <cell r="R71"/>
          <cell r="S71"/>
          <cell r="T71"/>
          <cell r="U71"/>
          <cell r="V71"/>
          <cell r="W71"/>
          <cell r="X71"/>
          <cell r="Y71"/>
          <cell r="Z71"/>
          <cell r="AA71"/>
          <cell r="AB71"/>
          <cell r="AC71"/>
        </row>
        <row r="72">
          <cell r="A72">
            <v>451</v>
          </cell>
          <cell r="B72" t="str">
            <v>J.Bosch van den Kieboom, P.Plate, J. D. J.I. Jpma FFAKuehl, R.McNally, M. A.Metsemakers, W. J.Govaert, G. A. M.</v>
          </cell>
          <cell r="C72">
            <v>2018</v>
          </cell>
          <cell r="D72" t="str">
            <v>Diagnostic accuracy of serum inflammatory markers in late fracture-related infection: a systematic review and meta-analysis</v>
          </cell>
          <cell r="E72" t="str">
            <v>Bone &amp; Joint Journal</v>
          </cell>
          <cell r="F72" t="str">
            <v>100-B(12)1542-1550</v>
          </cell>
          <cell r="G72" t="str">
            <v>AIMS: To assess the diagnostic value of C-reactive protein (CRP), leucocyte count (LC), and erythrocyte sedimentation rate (ESR) in late fracture-related infection (FRI).MATERIALS AND METHODS: PubMed, Embase, and Cochrane databases were searched focusing on the diagnostic value of CRP, LC, and ESR in late FRI. Sensitivity and specificity combinations were extracted for each marker. Average estimates were obtained using bivariate mixed effects models.RESULTS: A total of 8284 articles were identified but only six were suitable for inclusion. Sensitivity of CRP ranged from 60.0% to 100.0% and specificity from 34.3% to 85.7% in all publications considered. Five articles were pooled for meta-analysis, showing a sensitivity and specificity of 77.0% and 67.9%, respectively. For LC, this was 22.9% to 72.6%, and 73.5% to 85.7%, respectively, in five articles. Four articles were pooled for meta-analysis, resulting in a 51.7% sensitivity and 67.1% specificity. For ESR, sensitivity and specificity ranged from 37.1% to 100.0% and 59.0% to 85.0%, respectively, in five articles. Three articles were pooled in meta-analysis, showing a 45.1% sensitivity and 79.3% specificity. Four articles analyzed the value of combined inflammatory markers, reporting an increased diagnostic accuracy. These results could not be pooled due to heterogeneity.CONCLUSION: The serum inflammatory markers CRP, LC, and ESR are insufficiently accurate to diagnose late FRI, but they may be used as a suggestive sign in its diagnosis.</v>
          </cell>
          <cell r="H72">
            <v>1</v>
          </cell>
          <cell r="I72">
            <v>1</v>
          </cell>
          <cell r="J72">
            <v>1</v>
          </cell>
          <cell r="K72">
            <v>1</v>
          </cell>
          <cell r="L72">
            <v>0</v>
          </cell>
          <cell r="M72">
            <v>1</v>
          </cell>
          <cell r="N72" t="str">
            <v>Kieboom(2018)</v>
          </cell>
          <cell r="O72" t="str">
            <v>네덜란드</v>
          </cell>
          <cell r="P72" t="str">
            <v>늦은 골절관련 감염</v>
          </cell>
          <cell r="Q72"/>
          <cell r="R72" t="str">
            <v>inclusion: ESR, CRP, leucocyte count 측정함, 늦은 골절관련감염 평가를 수술적 중재이후 6주 이후로 정의한 경우, 참고표준검사는 수술중 배양이나 임상적 추적관찰로 최소 5개월 진행함
exclusion: 급성 골수염, 골수염과 같이 관절 감염, 당뇨발, 혈액 감염과 같은 내용은 제외, 5명이상 연구, 영어, 독일어, 네덜란드어 문헌, 포스터/컨퍼런스 문헌</v>
          </cell>
          <cell r="T72"/>
          <cell r="W72">
            <v>6</v>
          </cell>
          <cell r="X72" t="str">
            <v>ESR</v>
          </cell>
          <cell r="Y72" t="str">
            <v>CRP, LC</v>
          </cell>
          <cell r="AA72"/>
          <cell r="AB72" t="str">
            <v>개별 진단정확도 결과(Sn, Sp)</v>
          </cell>
        </row>
        <row r="73">
          <cell r="A73">
            <v>452</v>
          </cell>
          <cell r="B73" t="str">
            <v>K. S. M.Sandovici van der Geest, M.Brouwer, E.Mackie, S. L.</v>
          </cell>
          <cell r="C73">
            <v>2020</v>
          </cell>
          <cell r="D73" t="str">
            <v>Diagnostic Accuracy of Symptoms, Physical Signs, and Laboratory Tests for Giant Cell Arteritis: A Systematic Review and Meta-analysis</v>
          </cell>
          <cell r="E73" t="str">
            <v>JAMA Internal Medicine</v>
          </cell>
          <cell r="F73" t="str">
            <v>180(10)1295-1304</v>
          </cell>
          <cell r="G73" t="str">
            <v>Importance: Current clinical guidelines recommend selecting diagnostic tests for giant cell arteritis (GCA) based on pretest probability that the disease is present, but how pretest probability should be estimated remains unclear.Objective: To evaluate the diagnostic accuracy of symptoms, physical signs, and laboratory tests for suspected GCA.Data Sources: PubMed, EMBASE, and the Cochrane Database of Systematic Reviews were searched from November 1940 through April 5, 2020.Study Selection: Trials and observational studies describing patients with suspected GCA, using an appropriate reference standard for GCA (temporal artery biopsy, imaging test, or clinical diagnosis), and with available data for at least 1 symptom, physical sign, or laboratory test.Data Extraction and Synthesis: Screening, full text review, quality assessment, and data extraction by 2 investigators. Diagnostic test meta-analysis used a bivariate model.Main Outcome(s) and Measures: Diagnostic accuracy parameters, including positive and negative likelihood ratios (LRs).Results: In 68 unique studies (14037 unique patients with suspected GCA; of 7798 patients with sex reported, 5193 were women [66.6%]), findings associated with a diagnosis of GCA included limb claudication (positive LR, 6.01; 95% CI, 1.38-26.16), jaw claudication (positive LR, 4.90; 95% CI, 3.74-6.41), temporal artery thickening (positive LR, 4.70; 95% CI, 2.65-8.33), temporal artery loss of pulse (positive LR, 3.25; 95% CI, 2.49-4.23), platelet count of greater than 400 x 103/muL (positive LR, 3.75; 95% CI, 2.12-6.64), temporal tenderness (positive LR, 3.14; 95% CI, 1.14-8.65), and erythrocyte sedimentation rate greater than 100 mm/h (positive LR, 3.11; 95% CI, 1.43-6.78). Findings that were associated with absence of GCA included the absence of erythrocyte sedimentation rate of greater than 40 mm/h (negative LR, 0.18; 95% CI, 0.08-0.44), absence of C-reactive protein level of 2.5 mg/dL or more (negative LR, 0.38; 95% CI, 0.25-0.59), and absence of age over 70 years (negative LR, 0.48; 95% CI, 0.27-0.86).Conclusions and Relevance: This study identifies the clinical and laboratory features that are most informative for a diagnosis of GCA, although no single feature was strong enough to confirm or refute the diagnosis if taken alone. Combinations of these symptoms might help direct further investigation, such as vascular imaging, temporal artery biopsy, or seeking evaluation for alternative diagnoses.</v>
          </cell>
          <cell r="H73">
            <v>1</v>
          </cell>
          <cell r="I73">
            <v>1</v>
          </cell>
          <cell r="J73">
            <v>1</v>
          </cell>
          <cell r="K73"/>
          <cell r="L73">
            <v>1</v>
          </cell>
          <cell r="M73">
            <v>1</v>
          </cell>
          <cell r="N73" t="str">
            <v>Geest(2020)</v>
          </cell>
          <cell r="O73" t="str">
            <v>네덜란드</v>
          </cell>
          <cell r="P73" t="str">
            <v>거대세포동맥염</v>
          </cell>
          <cell r="S73" t="str">
            <v>진단정확도, 증상, 임상증후, 실험실결과</v>
          </cell>
          <cell r="T73">
            <v>14037</v>
          </cell>
          <cell r="U73" t="str">
            <v>-</v>
          </cell>
          <cell r="V73" t="str">
            <v>1940.12~2020.4.5.</v>
          </cell>
          <cell r="W73">
            <v>68</v>
          </cell>
          <cell r="X73" t="str">
            <v>ESR</v>
          </cell>
          <cell r="Y73" t="str">
            <v>CRP, 혈소판, …</v>
          </cell>
          <cell r="Z73" t="str">
            <v>-</v>
          </cell>
          <cell r="AA73" t="str">
            <v>o</v>
          </cell>
          <cell r="AB73" t="str">
            <v>진단메타(Sn, Sp, LR+, LR-, DOR)</v>
          </cell>
          <cell r="AC73" t="str">
            <v>QUADAS-2</v>
          </cell>
        </row>
        <row r="74">
          <cell r="A74">
            <v>454</v>
          </cell>
          <cell r="B74" t="str">
            <v>W.Thevissen Vercoutere, K.Bombardier, C.Landewe, R. B.</v>
          </cell>
          <cell r="C74">
            <v>2011</v>
          </cell>
          <cell r="D74" t="str">
            <v>Diagnostic and predictive value of acute-phase reactants in adult undifferentiated peripheral inflammatory arthritis: a systematic review</v>
          </cell>
          <cell r="E74" t="str">
            <v>Journal of Rheumatology - Supplement</v>
          </cell>
          <cell r="F74" t="str">
            <v>87(15-9</v>
          </cell>
          <cell r="G74" t="str">
            <v>OBJECTIVE: To review the available literature on the diagnostic and predictive value of acute-phase reactants in adult undifferentiated peripheral inflammatory arthritis (UPIA) as an evidence base for generating multinational clinical practice recommendations in the 3e Initiative in Rheumatology.METHODS: A systematic literature search was carried out using Medline, Embase, the Cochrane Library, and abstracts presented at the 2007 and 2008 meetings of the American College of Rheumatology and European League Against Rheumatism, searching for prognostic and diagnostic markers of acute-phase reactants in adult UPIA. Articles that fulfilled predefined inclusion criteria were systematically reviewed, and the quality was appraised. Likelihood ratios (LR), sensitivity, and specificity for diagnostic and prognostic outcomes were calculated.RESULTS: A total of 18 publications out of 3699 identified references were included in the review. Only a small number of studies with significant heterogeneity, including different outcome measures and different cutoff values, were eligible for review, so pooling data was not possible. Overall, LR showed poor diagnostic and prognostic performance for most investigated acute-phase reactants. Available data showed some value for erythrocyte sedimentation rate in establishing a diagnosis in patients with undifferentiated arthritis; some prognostic and diagnostic value for C-reactive protein; some prognostic value for plasma viscosity in predicting persistence of arthritis; and some diagnostic value for sulfhydryl levels and matrix metalloproteinase-3 in establishing a diagnosis of rheumatoid arthritis.CONCLUSION: There is little published evidence concerning the diagnostic and predictive value of acute-phase reactants in patients with UPIA. Studies were heterogeneous, and "undifferentiated arthritis" was not well defined or was equivocally defined. The role of acute-phase reactants in diagnosing and predicting outcome in patients presenting with undifferentiated arthritis is limited.</v>
          </cell>
          <cell r="H74">
            <v>1</v>
          </cell>
          <cell r="I74"/>
          <cell r="J74">
            <v>1</v>
          </cell>
          <cell r="K74"/>
          <cell r="L74">
            <v>1</v>
          </cell>
          <cell r="M74">
            <v>1</v>
          </cell>
          <cell r="N74" t="str">
            <v>Vercoutere(2011)</v>
          </cell>
          <cell r="O74" t="str">
            <v>네덜란드</v>
          </cell>
          <cell r="P74" t="str">
            <v>구분되지 않은 말초감염관절염</v>
          </cell>
          <cell r="S74" t="str">
            <v>급성기반응물 진단,예측</v>
          </cell>
          <cell r="T74">
            <v>3699</v>
          </cell>
          <cell r="U74" t="str">
            <v>-</v>
          </cell>
          <cell r="V74" t="str">
            <v>~2008.12.</v>
          </cell>
          <cell r="W74">
            <v>18</v>
          </cell>
          <cell r="X74" t="str">
            <v>ESR</v>
          </cell>
          <cell r="Y74" t="str">
            <v>CRP, IL-6, IL-15, SSA, CBC, …</v>
          </cell>
          <cell r="Z74" t="str">
            <v>x</v>
          </cell>
          <cell r="AA74" t="str">
            <v>x</v>
          </cell>
          <cell r="AB74" t="str">
            <v>진단/예측연구에서 Sn, SP, LR+, LR-, evidence</v>
          </cell>
          <cell r="AC74" t="str">
            <v>Newcastle-Ottawa Scale</v>
          </cell>
        </row>
        <row r="75">
          <cell r="A75">
            <v>458</v>
          </cell>
          <cell r="B75" t="str">
            <v>N.Ranade Vij, A. S.Kang, P.Belthur, M. V.</v>
          </cell>
          <cell r="C75">
            <v>2021</v>
          </cell>
          <cell r="D75" t="str">
            <v>Primary Bacterial Pyomyositis in Children: A Systematic Review</v>
          </cell>
          <cell r="E75" t="str">
            <v>Journal of Pediatric Orthopedics</v>
          </cell>
          <cell r="F75" t="str">
            <v>41(9)e849-e854</v>
          </cell>
          <cell r="G75" t="str">
            <v>BACKGROUND: Tropical pyomyositis has had a recent increase in the United States, Europe, and other nontropical areas. The purpose of this study was to provide an accurate description of the demographics, presenting features, sites of involvement, microbiology, imaging modalities, medical and surgical management, complications, and predictors of clinical course.METHODS: We searched PubMed, Cochrane, Web of Science Collection, Scopus, and Embase databases yielding 156 studies. Of these, 23 articles were selected for statistical analysis.RESULTS: The average age at presentation was 8.4+/-1.9 years with males more commonly affected. Fever, painful limp, and localized pain were the most common presenting symptoms. Pelvis, lower extremity, trunk and spine, in descending order, were the most commonly affected locations. Iliopsoas, obturator musculature, and gluteus musculature were the most commonly affected muscle groups. The mean time to diagnosis was 6.6+/-3.05 days. Staphylococcus aureus was the most common offending organism. The mean length of hospital stay was 12.0+/-4.6 days. Medical management alone was successful in 40% of cases (143/361) with an average duration of 9.5+/-4.0 and 22.7+/-7.2 days of intravenous and oral antibiotics, respectively. Surgical management consisted of open drainage in 91.3% (199/218) or percutaneous drainage in 8.7% (19/218) of cases. Painful limp, fever, and larger values of white cell count and erythrocyte sedimentation rate were associated with an increased need for surgery. Obturator and calf muscle involvement were strongly associated with multifocal involvement. There were 42 complications in 41 patients (11.3%). Methicillin-resistant S. aureus was associated with an increased risk of complications. The most common complications were osteomyelitis, septicemia, and septic arthritis.CONCLUSIONS: Primary pyomyositis should be considered in cases suggesting pediatric infection. Magnetic resonance imaging is the most commonly used imaging modality; however, ultrasound is useful given its accessibility and low cost. Medical management alone can be successful, but surgical treatment is often needed. The prognosis is favorable. Early diagnosis, appropriate medical management, and potential surgical drainage are required for effective treatment.LEVEL OF EVIDENCE: Level IV-systematic review.</v>
          </cell>
          <cell r="H75">
            <v>1</v>
          </cell>
          <cell r="I75"/>
          <cell r="J75">
            <v>1</v>
          </cell>
          <cell r="K75"/>
          <cell r="L75">
            <v>1</v>
          </cell>
          <cell r="M75">
            <v>1</v>
          </cell>
          <cell r="N75" t="str">
            <v>Vij(2021)</v>
          </cell>
          <cell r="O75" t="str">
            <v>인도</v>
          </cell>
          <cell r="P75" t="str">
            <v>소아 세균성 화농근육염</v>
          </cell>
          <cell r="S75" t="str">
            <v>-</v>
          </cell>
          <cell r="T75">
            <v>361</v>
          </cell>
          <cell r="U75" t="str">
            <v>-</v>
          </cell>
          <cell r="V75" t="str">
            <v>~2020.6.</v>
          </cell>
          <cell r="W75">
            <v>23</v>
          </cell>
          <cell r="X75" t="str">
            <v>ESR</v>
          </cell>
          <cell r="Y75" t="str">
            <v>-</v>
          </cell>
          <cell r="Z75" t="str">
            <v>-</v>
          </cell>
          <cell r="AA75" t="str">
            <v>x</v>
          </cell>
          <cell r="AB75" t="str">
            <v>수술적관리, 약물관리, 수술예측(ESR), 미생물학, 이상반응..</v>
          </cell>
          <cell r="AC75" t="str">
            <v>Newcastle-Ottawa Scale</v>
          </cell>
        </row>
        <row r="76">
          <cell r="A76">
            <v>463</v>
          </cell>
          <cell r="B76" t="str">
            <v>P. V.Katsimbri Voulgari, P.Alamanos, Y.Drosos, A. A.</v>
          </cell>
          <cell r="C76">
            <v>2002</v>
          </cell>
          <cell r="D76" t="str">
            <v>Gender and age differences in systemic lupus erythematosus. A study of 489 Greek patients with a review of the literature</v>
          </cell>
          <cell r="E76" t="str">
            <v>Lupus</v>
          </cell>
          <cell r="F76" t="str">
            <v>11(11)722-9</v>
          </cell>
          <cell r="G76" t="str">
            <v>We investigated whether gender and age influence the clinical course and outcome in systemic lupus erythematosus (SLE) patients. Thus, we analyzed the clinical and laboratory data of 489 SLE patients at presentation and during follow-up. In addition, disease activity score (using the European Consensus Lupus Activity Measure, ECLAM) and organ damage index (using the Systemic Lupus International Collaboration Clinics/American College of Rheumatology Damage Index, DI) were measured. Furthermore, data from both sexes were analyzed according to the following age groups: &lt; 55 years(younger group) and &gt; 55 years (older group). There were 68 men and 421 women, giving a ratio of 1:7. We found no differences in the mean age, mean age at diagnosis, disease duration as well as duration of follow-up between men and women. Young men presented more frequently with serositis and discoid lesions, while women presented with Raynaud's phenomenon (RP) and malar rash. Regarding the laboratory findings, young women presented more often with anti-Ro(SSA) and anti-La(SSB) antibodies, while increased levels of erythrocyte sedimentation rate (ESR) were found in old women. During follow-up, men had serositis and renal disease more frequently, while the women's group were found to complain of RP, photosensitivity and mucosal ulcers more frequently, especially in young women.Anemia, leukopenia, thrombocytopenia and elevated levels of ESR were also found more frequently in young women during follow-up. However, there were no significant differences concerning ECLAM and DI scores between the two gender groups. Using multiple logistic regression analysis, a statistically significant association of malar rash, discoid lesions, serositis, RP, anti-Ro(SSA)/ La(SSB) and increased ESR with sex was found independently of age, while only malar rash showed a statistically significant association with age independently of sex. Thus, we conclude that gender influences the clinical expresion of the disease independently of age, while both gender and age do not affect the overall damage score.</v>
          </cell>
          <cell r="H76">
            <v>1</v>
          </cell>
          <cell r="I76"/>
          <cell r="J76">
            <v>1</v>
          </cell>
          <cell r="K76"/>
          <cell r="L76">
            <v>1</v>
          </cell>
          <cell r="M76">
            <v>1</v>
          </cell>
          <cell r="N76" t="str">
            <v>Voulgari(2002)</v>
          </cell>
          <cell r="O76" t="str">
            <v>그리스</v>
          </cell>
          <cell r="P76" t="str">
            <v>전신홍반루푸스</v>
          </cell>
          <cell r="Q76"/>
          <cell r="R76"/>
          <cell r="T76"/>
          <cell r="W76"/>
          <cell r="X76"/>
          <cell r="AA76"/>
        </row>
        <row r="77">
          <cell r="A77">
            <v>465</v>
          </cell>
          <cell r="B77" t="str">
            <v>A. B.Stornebrink Walinga, T.Langerhuizen, D. W. G.Struijs, P. A. A.Kerkhoffs, GmmjJanssen, S. J.</v>
          </cell>
          <cell r="C77">
            <v>2021</v>
          </cell>
          <cell r="D77" t="str">
            <v>What are the best diagnostic tests for diagnosing bacterial arthritis of a native joint? : a systematic review of 27 studies</v>
          </cell>
          <cell r="E77" t="str">
            <v>Bone &amp; Joint Journal</v>
          </cell>
          <cell r="F77" t="str">
            <v>103-B(12)1745-1753</v>
          </cell>
          <cell r="G77" t="str">
            <v>AIMS: This study aimed to answer two questions: what are the best diagnostic methods for diagnosing bacterial arthritis of a native joint?; and what are the most commonly used definitions for bacterial arthritis of a native joint?METHODS: We performed a search of PubMed, Embase, and Cochrane libraries for relevant studies published between January 1980 and April 2020. Of 3,209 identified studies, we included 27 after full screening. Sensitivity, specificity, area under the curve, and Youden index of diagnostic tests were extracted from included studies. We grouped test characteristics per diagnostic modality. We extracted the definitions used to establish a definitive diagnosis of bacterial arthritis of a native joint per study.RESULTS: Overall, 28 unique diagnostic tests for diagnosing bacterial arthritis of a native joint were identified. The following five tests were deemed most useful: serum ESR (sensitivity: 34% to 100%, specificity: 23% to 93%), serum CRP (sensitivity: 58% to 100%, specificity: 0% to 96%), serum procalcitonin (sensitivity: 0% to 100%, specificity: 68% to 100%), the proportion of synovial polymorphonuclear cells (sensitivity: 42% to 100%, specificity: 54% to 94%), and the gram stain of synovial fluid (sensitivity: 27% to 81%, specificity: 99% to 100%).CONCLUSION: Diagnostic methods with relatively high sensitivities, such as serum CRP, ESR, and synovial polymorphonuclear cells, are useful for screening. Diagnostic methods with a relatively high specificity, such as serum procalcitonin and synovial fluid gram stain, are useful for establishing a diagnosis of bacterial arthritis. This review helps to interpret the value of various diagnostic tests for diagnosing bacterial arthritis of a native joint in clinical practice. Cite this article: Bone Joint J 2021;103-B(12):1745-1753.</v>
          </cell>
          <cell r="H77">
            <v>1</v>
          </cell>
          <cell r="I77">
            <v>1</v>
          </cell>
          <cell r="J77">
            <v>1</v>
          </cell>
          <cell r="K77">
            <v>1</v>
          </cell>
          <cell r="L77">
            <v>0</v>
          </cell>
          <cell r="M77">
            <v>1</v>
          </cell>
          <cell r="N77" t="str">
            <v>Walinga(2021)</v>
          </cell>
          <cell r="O77" t="str">
            <v>네덜란드</v>
          </cell>
          <cell r="P77" t="str">
            <v>Native joint의 세균성 관절염(패혈성관절염)</v>
          </cell>
          <cell r="Q77"/>
          <cell r="R77"/>
          <cell r="S77" t="str">
            <v>진단</v>
          </cell>
          <cell r="T77">
            <v>889</v>
          </cell>
          <cell r="U77" t="str">
            <v>전향적9편, 후향적 18편</v>
          </cell>
          <cell r="V77" t="str">
            <v>1980.1~2020.4</v>
          </cell>
          <cell r="W77">
            <v>27</v>
          </cell>
          <cell r="X77" t="str">
            <v>ESR</v>
          </cell>
          <cell r="Y77" t="str">
            <v>CRP, PCT, …</v>
          </cell>
          <cell r="Z77" t="str">
            <v>배양검사</v>
          </cell>
          <cell r="AA77" t="str">
            <v>X</v>
          </cell>
          <cell r="AB77" t="str">
            <v>개별 진단정확도 결과(Sn, Sp)</v>
          </cell>
          <cell r="AC77" t="str">
            <v>QUADAS-2</v>
          </cell>
        </row>
        <row r="78">
          <cell r="A78">
            <v>486</v>
          </cell>
          <cell r="B78" t="str">
            <v>Y.Man Wang, Z.Yuan, T.Cao, H.Sun, S.</v>
          </cell>
          <cell r="C78">
            <v>2021</v>
          </cell>
          <cell r="D78" t="str">
            <v>Reliability of d-Dimer Determination in Diagnosis of Peri-Prosthetic Joint Infection: A Systematic Review and Meta-Analysis</v>
          </cell>
          <cell r="E78" t="str">
            <v>Surgical Infections</v>
          </cell>
          <cell r="F78" t="str">
            <v>22(4)374-382</v>
          </cell>
          <cell r="G78" t="str">
            <v>&lt;b&gt;Background:&lt;/b&gt; Surgeons continue to seek indicators for the diagnosis of peri-prosthetic joint infection (PJI), which is a serious complication after total joint arthroplasty (TJA). Many recent studies have assessed the value of d-dimer in diagnosing PJI because of the close relation between the d-dimer value and inflammation. However, the conclusions from different studies are still disputed. &lt;b&gt;Methods:&lt;/b&gt; We searched for studies published from 2011 to March 2020 using online databases and screened studies based on the inclusion criteria. Diagnostic parameters of d-dimer, C-reactive protein (CRP), and erythrocyte sedimentation rate (ESR) were calculated, including the pooled sensitivity, specificity, positive likelihood ratio (PLR), negative likelihood ratio (NLR), diagnostic odds ratio (DOR) and the area under the curve (AUC). In addition, univariate meta-regression and subgroup analyses were performed to identify sources of heterogeneity. &lt;b&gt;Results:&lt;/b&gt; A total of nine studies with 431 Patients with PJI were included. The pooled sensitivity, specificity, DOR, and AUC of d-dimer were 0.82 (95% confidence interval [CI], 0.73-0.89), 0.73 (95% CI, 0.58-0.83), 12 (95% CI, 5-30), and 0.85 (95% CI, 0.82-0.88), respectively. In addition, the sensitivity, specificity, and AUC of CRP were 0.78 (95% CI, 0.73-0.83), 0.80 (95% CI, 0.73-0.86) and 0.85 (95% CI, 0.81-0.87), respectively, whereas those of ESR were 0.68 (95% CI, 0.60-0.74), 0.83 (95% CI, 0.75-0.88), and 0.80 (95% CI, 0.76-0.83), respectively. &lt;b&gt;Conclusions:&lt;/b&gt; d-dimer determination had similar performance to CRP and ESR in the diagnosis of PJI and may be a good addition to the current diagnostic criteria.</v>
          </cell>
          <cell r="H78">
            <v>1</v>
          </cell>
          <cell r="I78">
            <v>1</v>
          </cell>
          <cell r="J78">
            <v>1</v>
          </cell>
          <cell r="K78"/>
          <cell r="L78">
            <v>1</v>
          </cell>
          <cell r="M78">
            <v>1</v>
          </cell>
          <cell r="N78" t="str">
            <v>Wang(2021)</v>
          </cell>
          <cell r="O78" t="str">
            <v>중국</v>
          </cell>
          <cell r="P78" t="str">
            <v>인공관절감염</v>
          </cell>
          <cell r="S78" t="str">
            <v>d-dimer의 진단결정의 신뢰성</v>
          </cell>
          <cell r="T78">
            <v>431</v>
          </cell>
          <cell r="U78" t="str">
            <v>전향적4편, 후향적5편</v>
          </cell>
          <cell r="V78" t="str">
            <v>2011~2020.3</v>
          </cell>
          <cell r="W78">
            <v>9</v>
          </cell>
          <cell r="X78" t="str">
            <v>ESR</v>
          </cell>
          <cell r="Y78" t="str">
            <v>CRP, d-dimer</v>
          </cell>
          <cell r="Z78" t="str">
            <v>MSIS, ICM</v>
          </cell>
          <cell r="AA78" t="str">
            <v>o</v>
          </cell>
          <cell r="AB78" t="str">
            <v>진단메타(Sn, Sp, LR+, LR-, AUC, DOR)</v>
          </cell>
          <cell r="AC78" t="str">
            <v>QUADAS-2</v>
          </cell>
        </row>
        <row r="79">
          <cell r="A79">
            <v>511</v>
          </cell>
          <cell r="B79" t="str">
            <v>J.Wang Xie, Q.Xu, Y.Zhang, T.Chen, L.Zuo, X.Liu, J.Huang, L.Zhan, P.Lv, T.Song, Y.</v>
          </cell>
          <cell r="C79">
            <v>2021</v>
          </cell>
          <cell r="D79" t="str">
            <v>Clinical characteristics, laboratory abnormalities and CT findings of COVID-19 patients and risk factors of severe disease: a systematic review and meta-analysis</v>
          </cell>
          <cell r="E79" t="str">
            <v>Annals of Palliative Medicine</v>
          </cell>
          <cell r="F79" t="str">
            <v>10(2)1928-1949</v>
          </cell>
          <cell r="G79" t="str">
            <v>BACKGROUND: The coronavirus disease 2019 (COVID-19) is an emerging pandemic of global public health concern. We aimed to summarize the characteristics of COVID-19 patients in the early stage of the pandemic and explore the risk factors of disease progression.METHODS: We conducted a systematic review with meta-analysis, searching three databases for studies published between January 1, 2020, and March 18, 2020. We used random-effects models to calculate the 95% confidence intervals of pooled estimated prevalence and the odds ratio between the severe and nonsevere cases.RESULTS: Ninety studies involving 16,526 COVID-19 patients were included. Hypertension (19.1%) and diabetes (9.5%) were the most common comorbidities. The most prevalent clinical symptoms were fever (78.4%), cough (58.5%), and fatigue (26.4%). Increased serum ferritin (74.2%), high C-reactive protein (73.3%), and high erythrocyte sedimentation rate (ESR) (72.2%) were the most frequently reported laboratory abnormalities. Most patients had bilateral lung involvement (82.2%) and showed peripheral (66.9%) and subpleural (62.1%) distribution, with multifocal involvement (73.1%). And the most common CT features were vascular enlargement (64.3%), ground-glass opacity (GGO) (60.7%), and thickened interlobular septa (55.1%). Respiratory failure was the most common complication (30.7%) and the overall case-fatality rate (CFR) was 4.2%. Moreover, male, history of smoking, and comorbidities might influence the prognosis. Most clinical symptoms such as fever, high fever, cough, sputum production, fatigue, shortness of breath, dyspnoea, and abdominal pain were linked to the severity of disease. Some specific laboratory indicators implied the deterioration of disease, such as leucocytosis, lymphopenia, platelet, alanine aminotransferase (ALT), aspartate aminotransferase (AST), albumin, creatinine, creatine kinase (CK), lactic dehydrogenase (LDH), C-reactive protein, procalcitonin (PCT), and D-dimer. Besides, the risk of bilateral pneumonia, consolidation, pleural effusion, and enlarged mediastinal nodes was higher in severe cases.CONCLUSIONS: Most COVID-19 patients have fever and cough with lymphopenia and increased inflammatory indices, and the main CT feature is GGO involved bilateral lung. Patients with comorbidities and worse clinical symptoms, laboratory characteristics, and CT findings tend to have poor disease progression.</v>
          </cell>
          <cell r="H79">
            <v>1</v>
          </cell>
          <cell r="I79"/>
          <cell r="J79">
            <v>1</v>
          </cell>
          <cell r="K79"/>
          <cell r="L79">
            <v>1</v>
          </cell>
          <cell r="M79">
            <v>1</v>
          </cell>
          <cell r="N79" t="str">
            <v>Xie(2021)</v>
          </cell>
          <cell r="O79" t="str">
            <v>중국</v>
          </cell>
          <cell r="P79" t="str">
            <v>코로나19 환자</v>
          </cell>
          <cell r="S79" t="str">
            <v>-</v>
          </cell>
          <cell r="T79">
            <v>16526</v>
          </cell>
          <cell r="U79" t="str">
            <v>-</v>
          </cell>
          <cell r="V79" t="str">
            <v>2020.1.1.~2020.3.18.</v>
          </cell>
          <cell r="W79">
            <v>90</v>
          </cell>
          <cell r="X79" t="str">
            <v>ESR</v>
          </cell>
          <cell r="Y79" t="str">
            <v>ferritin, CRP, …</v>
          </cell>
          <cell r="Z79" t="str">
            <v>-</v>
          </cell>
          <cell r="AA79" t="str">
            <v>o</v>
          </cell>
          <cell r="AB79" t="str">
            <v>검사항목별 메타(prevalence)</v>
          </cell>
          <cell r="AC79" t="str">
            <v>MINORS</v>
          </cell>
        </row>
        <row r="80">
          <cell r="A80">
            <v>526</v>
          </cell>
          <cell r="B80" t="str">
            <v>S. M. Yuan</v>
          </cell>
          <cell r="C80">
            <v>2020</v>
          </cell>
          <cell r="D80" t="str">
            <v>Postpericardiotomy Syndrome after Cardiac Operations</v>
          </cell>
          <cell r="E80" t="str">
            <v>Jcpsp, Journal of the College of Physicians &amp; Surgeons - Pakistan</v>
          </cell>
          <cell r="F80" t="str">
            <v>30(1)62-66</v>
          </cell>
          <cell r="G80" t="str">
            <v>The postpericardiotomy syndrome (PPS) is an important cause of morbidity and mortality following heart operation. This systematic review reviewed the literature regarding PPS. It was found to occur on day 18.3 +/-15.9 after cardiac operations, most often after coronary artery bypass grafting, and mitral valve replacement. The most common symptoms were new/worsening pericardial effusions, pleuritic chest pain, and fever. The inflammation markers, such as C-reactive protein and erythrocyte sedimentation rate, were found to increase significantly in each patient who had these parameters examined. The subjects were managed conservatively in 472 (83.5%) patients, by surgical pericardial drainage in 85 (15.0%) patients, by thora-/pericardio-centesis in 3 (0.5%) patients, and were under surveillance without being treated in 5 (0.9%) patients. Conservative treatment was likely to be associated with a higher recovery rate. Surgical trauma and cardiopulmonary bypass trigger the systemic inflammatory response, which results in antiheart autoantigen release, and the deposited immune complex could be found in the pericardial, pleural, and lung tissues, thereby provoking the occurrence of PPS. Therapeutic options for the refractory cases are long-term oral corticoids or pericardiectomy. Surgical intervention was warranted in 2.6% of the cases due to cardiac tamponade.</v>
          </cell>
          <cell r="H80">
            <v>1</v>
          </cell>
          <cell r="I80"/>
          <cell r="J80">
            <v>1</v>
          </cell>
          <cell r="K80"/>
          <cell r="L80">
            <v>0</v>
          </cell>
          <cell r="M80">
            <v>1</v>
          </cell>
          <cell r="N80" t="str">
            <v>Yuan(2020)</v>
          </cell>
          <cell r="P80"/>
          <cell r="Q80"/>
          <cell r="R80"/>
          <cell r="T80"/>
          <cell r="W80"/>
          <cell r="X80"/>
          <cell r="AA80"/>
        </row>
        <row r="81">
          <cell r="A81">
            <v>531</v>
          </cell>
          <cell r="B81" t="str">
            <v>F.Huang Zeng, Y.Guo, Y.Yin, M.Chen, X.Xiao, L.Deng, G.</v>
          </cell>
          <cell r="C81">
            <v>2020</v>
          </cell>
          <cell r="D81" t="str">
            <v>Association of inflammatory markers with the severity of COVID-19: A meta-analysis</v>
          </cell>
          <cell r="E81" t="str">
            <v>International Journal of Infectious Diseases</v>
          </cell>
          <cell r="F81" t="str">
            <v>96(467-474</v>
          </cell>
          <cell r="G81" t="str">
            <v>OBJECTIVES: Studies reported associations of inflammatory markers with the severity of COVID-19, but conclusions were inconsistent. We aimed to provide an overview of the association of inflammatory markers with the severity of COVID-19.METHODS: We searched PubMed, Embase, Cochrane Library, Wanfang and China National Knowledge Infrastructure (CNKI) database until March 20, 2020. Weighted mean difference (WMD) and 95% confidence intervals (CIs) were pooled using random or fixed-effects models.RESULTS: A total of 16 studies comprising 3962 patients with COVID-19 were included in our analysis. Random-effect results demonstrated that patients with COVID-19 in the nonsevere group had lower levels for CRP (WMD = -41.78 mg/l, 95% CI = [-52.43, -31.13], P &lt; 0.001), PCT (WMD = -0.13 ng/ml, 95% CI = [-0.20, -0.05], P &lt; 0.001), IL-6 (WMD = -21.32 ng/l, 95% CI = [-28.34, -14.31], P &lt; 0.001), ESR (WMD = -8 mm/h, 95% CI = [-14, -2], P = 0.005), SAA (WMD = -43.35 mug/ml, 95% CI = [-80.85, -5.85], P = 0.020) and serum ferritin (WMD = -398.80 mg/l, 95% CI = [-625.89, -171.71], P &lt; 0.001), compared with those in the severe group. Moreover, survivors had a lower level of IL-6 than non-survivors (WMD = -4.80 ng/ml, 95% CI = [-5.87, -3.73], P &lt; 0.001). These results were consistent through sensitivity analysis and publication bias assessment.CONCLUSIONS: The meta-analysis highlights the association of inflammatory markers with the severity of COVID-19. Measurement of inflammatory markers might assist clinicians to monitor and evaluate the severity and prognosis of COVID-19.</v>
          </cell>
          <cell r="H81">
            <v>1</v>
          </cell>
          <cell r="I81"/>
          <cell r="J81">
            <v>1</v>
          </cell>
          <cell r="K81"/>
          <cell r="L81">
            <v>1</v>
          </cell>
          <cell r="M81">
            <v>1</v>
          </cell>
          <cell r="N81" t="str">
            <v>Zeng(2020)</v>
          </cell>
          <cell r="O81" t="str">
            <v>중국</v>
          </cell>
          <cell r="P81" t="str">
            <v>코로나19 환자</v>
          </cell>
          <cell r="Q81" t="str">
            <v>severe vs non-severe</v>
          </cell>
          <cell r="R81"/>
          <cell r="T81">
            <v>3962</v>
          </cell>
          <cell r="U81" t="str">
            <v>-</v>
          </cell>
          <cell r="V81" t="str">
            <v>~2020.3.20.</v>
          </cell>
          <cell r="W81">
            <v>16</v>
          </cell>
          <cell r="X81" t="str">
            <v>ESR</v>
          </cell>
          <cell r="Y81" t="str">
            <v>CRP, PCT, IL-6, SAAA, ferritin, …</v>
          </cell>
          <cell r="Z81" t="str">
            <v>-</v>
          </cell>
          <cell r="AA81" t="str">
            <v>o</v>
          </cell>
          <cell r="AB81" t="str">
            <v>군간 검사항목별 WMD 메타</v>
          </cell>
          <cell r="AC81" t="str">
            <v>Newcastle-Ottawa Scale</v>
          </cell>
        </row>
        <row r="82">
          <cell r="A82">
            <v>536</v>
          </cell>
          <cell r="B82" t="str">
            <v>H.Zheng Zhang, Q.Li, F.</v>
          </cell>
          <cell r="C82">
            <v>2021</v>
          </cell>
          <cell r="D82" t="str">
            <v>Comparison of Clinical Features and Inflammatory Markers between Kawasaki Disease Shock Syndrome and Kawasaki Disease without Shock: A Meta-Analysis</v>
          </cell>
          <cell r="E82" t="str">
            <v>Journal of Healthcare Engineering</v>
          </cell>
          <cell r="F82" t="str">
            <v>2021(1486089</v>
          </cell>
          <cell r="G82" t="str">
            <v>Since the shock is not a common symptom of KD, it is often misdiagnosed at the beginning of the pathogenesis of KDSS. The language searched was only Chinese and English. Data from the articles were screened and extracted for meta-analysis using Stata16.0 software. A total of 9 cohort studies, including 1231 patients, were included in this meta-analysis. The results of meta-analysis showed that the age of the children in the KDSS group was higher than that in the KD group without shock, and the difference was statistically significant (SMD = 1.15, 95% CI (0.52, 1.78), P &lt; 0.05); the CRP content in the KDSS group was higher than that in the KD group without shock, and the difference was statistically significant (SMD = 1.99, 95% CI (0.72, 3.26), P &lt; 0.05); the albumin content in the KDSS group was lower than that in the KD group without shock, and the difference was statistically significant (SMD = -1.26, 95% CI (-1.85,-0.67), P &lt; 0.05); the AST content in the KDSS group was higher than that in the KD group without shock, and the difference was statistically significant (WMD = 25.95, 95% CI (15.14, 36.75), P &lt; 0.05); the difference had statistical significance (RR = 3.50, 95% CI (2.30, 5.32), P &lt; 0.05); meta-analysis results of type of KD, fever duration, WBC count, ESR, ALT, and other outcome measures showed that there was no significant difference between KDSS and KD without shock (P &gt; 0.05). Compared with KD without shock, children with KDSS are older and have a higher incidence of coronary artery disease, serum CRP, and AST, but albumin is lower than KD without shock. According to these characteristics, it may be helpful for the early identification of KDSS.</v>
          </cell>
          <cell r="H82">
            <v>1</v>
          </cell>
          <cell r="I82"/>
          <cell r="J82">
            <v>1</v>
          </cell>
          <cell r="K82"/>
          <cell r="L82">
            <v>1</v>
          </cell>
          <cell r="M82">
            <v>1</v>
          </cell>
          <cell r="N82" t="str">
            <v>Zhang(2021a)</v>
          </cell>
          <cell r="O82" t="str">
            <v>중국</v>
          </cell>
          <cell r="P82" t="str">
            <v>가와사키병쇼크증후군-가와사키병(w/쇼크)</v>
          </cell>
          <cell r="S82" t="str">
            <v>두 질병간 임상적특징, 염증마커</v>
          </cell>
          <cell r="T82">
            <v>1231</v>
          </cell>
          <cell r="U82" t="str">
            <v>-</v>
          </cell>
          <cell r="V82" t="str">
            <v>~2020.5.15.</v>
          </cell>
          <cell r="W82">
            <v>9</v>
          </cell>
          <cell r="X82" t="str">
            <v>ESR</v>
          </cell>
          <cell r="Y82" t="str">
            <v>CRP, ALT, AST, WBC, …</v>
          </cell>
          <cell r="Z82" t="str">
            <v>-</v>
          </cell>
          <cell r="AA82" t="str">
            <v>o</v>
          </cell>
          <cell r="AB82" t="str">
            <v>검사항목별 WMD 메타</v>
          </cell>
          <cell r="AC82" t="str">
            <v>Newcastle-Ottawa Scale</v>
          </cell>
        </row>
        <row r="83">
          <cell r="A83">
            <v>540</v>
          </cell>
          <cell r="B83" t="str">
            <v>Q.Dong Zhang, J.Zhou, D.Liu, F.</v>
          </cell>
          <cell r="C83">
            <v>2021</v>
          </cell>
          <cell r="D83" t="str">
            <v>Circulating D-Dimer versus Fibrinogen in the Diagnosis of Peri-Prosthetic Joint Infection: A Meta-Analysis</v>
          </cell>
          <cell r="E83" t="str">
            <v>Surgical Infections</v>
          </cell>
          <cell r="F83" t="str">
            <v>22(2)200-210</v>
          </cell>
          <cell r="G83" t="str">
            <v>&lt;b&gt;Background:&lt;/b&gt; Circulating D-dimer and fibrinogen are both emerging as promising biomarkers for the diagnosis of peri-prosthetic joint infection (PJI), but their clinical values still remain disputable. This study aims to evaluate and compare the accuracy of circulating D-dimer and fibrinogen in the diagnosis of suspected PJI. &lt;b&gt;Methods:&lt;/b&gt; We conducted a comprehensive literature search in PubMed, EMBASE, and the Cochrane Library to retrieve diagnostic accuracy studies in which PJI was investigated with circulating D-dimer or fibrinogen from the time of database inception to August 1, 2019. The pooled sensitivity, specificity, likelihood ratios and diagnostic odds ratio (DOR), summary receiver operating characteristic (sROC) curves, and area under the sROC curve (AUC) were constructed using a meta-analysis framework. &lt;b&gt;Results:&lt;/b&gt; Seven eligible studies (1,374 patients) were included in the quantitative analysis. The mean levels of circulating D-dimer and fibrinogen were all significantly higher in patients with PJI. The plasma fibrinogen illustrated relatively higher sensitivity (0.84, 95% confidence interval [CI]: 0.78-0.98) and specificity (0.80, 95% CI: 0.76-0.84) than circulating D-dimer (0.74, 95% CI: 0.69-0.78; 0.66, 95% CI: 0.62-0.69, respectively) for the diagnosis of PJI. The pooled DOR of D-dimer, fibrinogen, erythrocyte sedimentation rate (ESR), and C-reactive protein (CRP) to diagnose PJI was 7.00 (95% CI, 2.50-19.59), 12.40 (95% CI, 5.85 to 26.28), 10.71 (95% CI, 7.76 to 14.78) and 16.22 (95% CI 11.71-22.46), respectively, while the pooled AUC was 0.84 (95% CI, 0.77-0.90), 0.87 (95% CI, 0.85-0.89), 0.82 (95% CI, 0.78-0.85) and 0.87 (95% CI, 0.86-0.88), respectively. &lt;b&gt;Conclusions:&lt;/b&gt; This meta-analysis reveals that it could be concluded that plasma fibrinogen is an excellent biomarker for diagnosing PJI, comparable to serum CRP and ESR, while the diagnostic value of circulating D-dimer is only moderate. Large-scale, prospective studies are still needed to confirm current findings.</v>
          </cell>
          <cell r="H83">
            <v>1</v>
          </cell>
          <cell r="I83">
            <v>1</v>
          </cell>
          <cell r="J83">
            <v>1</v>
          </cell>
          <cell r="K83"/>
          <cell r="L83">
            <v>1</v>
          </cell>
          <cell r="M83">
            <v>1</v>
          </cell>
          <cell r="N83" t="str">
            <v>Zhang(2021b)</v>
          </cell>
          <cell r="O83" t="str">
            <v>중국</v>
          </cell>
          <cell r="P83" t="str">
            <v>인공관절감염</v>
          </cell>
          <cell r="S83" t="str">
            <v>순환d-dimer vs fibrinogen</v>
          </cell>
          <cell r="T83">
            <v>1374</v>
          </cell>
          <cell r="U83" t="str">
            <v>-</v>
          </cell>
          <cell r="V83" t="str">
            <v>~2019.8.1.</v>
          </cell>
          <cell r="W83">
            <v>7</v>
          </cell>
          <cell r="X83" t="str">
            <v>ESR</v>
          </cell>
          <cell r="Y83" t="str">
            <v>CRP, D-dimer,…</v>
          </cell>
          <cell r="Z83" t="str">
            <v>MSIS, ICM</v>
          </cell>
          <cell r="AA83" t="str">
            <v>o</v>
          </cell>
          <cell r="AB83" t="str">
            <v>진단메타(Sn, Sp, AUC)</v>
          </cell>
          <cell r="AC83" t="str">
            <v>QUADAS-2</v>
          </cell>
        </row>
        <row r="84">
          <cell r="A84">
            <v>544</v>
          </cell>
          <cell r="B84" t="str">
            <v>Z. L.Hou Zhang, Y. L.Li, D. T.Li, F. Z.</v>
          </cell>
          <cell r="C84">
            <v>2020</v>
          </cell>
          <cell r="D84" t="str">
            <v>Laboratory findings of COVID-19: a systematic review and meta-analysis</v>
          </cell>
          <cell r="E84" t="str">
            <v>Scandinavian Journal of Clinical &amp; Laboratory Investigation</v>
          </cell>
          <cell r="F84" t="str">
            <v>80(6)441-447</v>
          </cell>
          <cell r="G84" t="str">
            <v>The Coronavirus Disease (COVID-19) pandemic first broke out in December 2019 in Wuhan, China, and has now spread worldwide. Laboratory findings have been only partially described in some observational studies. To date, more comprehensive systematic reviews of laboratory findings on COVID-19 are missing. We performed a systematic review with a meta-analysis to assess laboratory findings in patients with COVID-19. Observational studies from three databases were selected. We calculated pooled proportions and 95% confidence interval (95% CI) using the random-effects model meta-analysis. A total of 1106 articles were identified from PubMed, Web of Science, CNKI (China), and other sources. After screening, 28 and 7 studies were selected for a systematic review and a meta-analysis, respectively. Of the 4,663 patients included, the most prevalent laboratory finding was increased C-reactive protein (CRP; 73.6%, 95% CI 65.0-81.3%), followed by decreased albumin (62.9%, 95% CI 28.3-91.2%), increased erythrocyte sedimentation rate (61.2%, 95% CI 41.3-81.0%), decreased eosinophils (58.4%, 95% CI 46.5-69.8%), increased interleukin-6 (53.1%, 95% CI 36.0-70.0%), lymphopenia (47.9%, 95% CI 41.6-54.9%), and increased lactate dehydrogenase (LDH; 46.2%, 95% CI 37.9-54.7%). A meta-analysis of seven studies with 1905 patients showed that increased CRP (OR 3.0, 95% CI: 2.1-4.4), lymphopenia (OR 4.5, 95% CI: 3.3-6.0), and increased LDH (OR 6.7, 95% CI: 2.4-18.9) were significantly associated with severity. These results demonstrated that more attention is warranted when interpreting laboratory findings in patients with COVID-19. Patients with elevated CRP levels, lymphopenia, or elevated LDH require proper management and, if necessary, transfer to the intensive care unit.</v>
          </cell>
          <cell r="H84">
            <v>1</v>
          </cell>
          <cell r="I84"/>
          <cell r="J84">
            <v>1</v>
          </cell>
          <cell r="K84"/>
          <cell r="L84">
            <v>1</v>
          </cell>
          <cell r="M84">
            <v>1</v>
          </cell>
          <cell r="N84" t="str">
            <v>Zhang(2020)</v>
          </cell>
          <cell r="O84" t="str">
            <v>중국</v>
          </cell>
          <cell r="P84" t="str">
            <v>코로나19 환자</v>
          </cell>
          <cell r="Q84" t="str">
            <v>severe vs non-severe</v>
          </cell>
          <cell r="R84"/>
          <cell r="T84">
            <v>4663</v>
          </cell>
          <cell r="U84" t="str">
            <v>-</v>
          </cell>
          <cell r="V84" t="str">
            <v>~2020.</v>
          </cell>
          <cell r="W84">
            <v>7</v>
          </cell>
          <cell r="X84" t="str">
            <v>ESR</v>
          </cell>
          <cell r="Y84" t="str">
            <v>CRP, D-dimer, IL-6,…</v>
          </cell>
          <cell r="Z84" t="str">
            <v>-</v>
          </cell>
          <cell r="AA84" t="str">
            <v>o</v>
          </cell>
          <cell r="AB84" t="str">
            <v>군간 검사항목별 OR 메타(CRP, lymphopenia, LHD)</v>
          </cell>
          <cell r="AC84" t="str">
            <v>Joanna Briggs Institute</v>
          </cell>
        </row>
        <row r="85">
          <cell r="A85">
            <v>547</v>
          </cell>
          <cell r="B85" t="str">
            <v>Y.Yin Zhao, L.Patel, J.Tang, L.Huang, Y.</v>
          </cell>
          <cell r="C85">
            <v>2021</v>
          </cell>
          <cell r="D85" t="str">
            <v>The inflammatory markers of multisystem inflammatory syndrome in children (MIS-C) and adolescents associated with COVID-19: A meta-analysis</v>
          </cell>
          <cell r="E85" t="str">
            <v>Journal of Medical Virology</v>
          </cell>
          <cell r="F85" t="str">
            <v>93(7)4358-4369</v>
          </cell>
          <cell r="G85" t="str">
            <v>To conduct a systematic review and meta-analysis to characterize inflammatory markers in comparisons of multisystem inflammatory syndrome in children (MIS-C) versus severe/non-severe COVID-19, severe MIS-C versus non-severe MIS-C, and among age groups of MIS-C. Nine databases were searched for studies on inflammatory markers of MIS-C. After quality checks, data were pooled using a fixed or random effects model. Inflammatory markers included white blood cell count (WBC) or leukocytes, absolute lymphocyte count (ALC), absolute neutrophil count (ANC), platelet count (PLT), C-reactive protein (CRP), procalcitonin (PCT), ferritin, D-dimer, lactate dehydrogenase (LDH), fibrinogen, and erythrocyte sedimentation rate (ESR) for comparisons by severity and age. Twenty-one studies with 1735 participants yielded 787 MIS-C patients. Compared to non-severe COVID-19 patients, MIS-C patients had lower ALC and higher ANC, CRP, and D-dimer levels. Compared to severe COVID-19 patients, MIS-C patients had lower LDH and PLT counts and higher ESR levels. Severe MIS-C patients had higher levels of WBC, ANC, CRP, D-dimer, and ferritin than non-severe MIS-C patients. For MIS-C, younger children (0-5 years) had lower CRP and ferritin levels than middle-aged/older children/adolescents. Measurement of inflammatory markers might assist clinicians in accurate evaluation and diagnosis of MIS-C and the associated disorders.</v>
          </cell>
          <cell r="H85">
            <v>1</v>
          </cell>
          <cell r="I85"/>
          <cell r="J85">
            <v>1</v>
          </cell>
          <cell r="K85"/>
          <cell r="L85">
            <v>1</v>
          </cell>
          <cell r="M85">
            <v>1</v>
          </cell>
          <cell r="N85" t="str">
            <v>Zhao(2021)</v>
          </cell>
          <cell r="O85" t="str">
            <v>중국</v>
          </cell>
          <cell r="P85" t="str">
            <v>코로나19 환자-소아/청소년다기관염증증후군(MIC-S)</v>
          </cell>
          <cell r="Q85" t="str">
            <v>MIC-S vs non-severe(severe covid-19)</v>
          </cell>
          <cell r="R85"/>
          <cell r="T85">
            <v>1735</v>
          </cell>
          <cell r="U85" t="str">
            <v>-</v>
          </cell>
          <cell r="V85" t="str">
            <v>~2020.11.23.</v>
          </cell>
          <cell r="W85">
            <v>21</v>
          </cell>
          <cell r="X85" t="str">
            <v>ESR</v>
          </cell>
          <cell r="Y85" t="str">
            <v>CRP, PCT, WBC, ALC, ANC, PLT, ….</v>
          </cell>
          <cell r="Z85" t="str">
            <v>-</v>
          </cell>
          <cell r="AA85" t="str">
            <v>o</v>
          </cell>
          <cell r="AB85" t="str">
            <v>군간 검사항목별 SMD, WMD 메타</v>
          </cell>
          <cell r="AC85" t="str">
            <v>Newcastle-Ottawa Scale</v>
          </cell>
        </row>
        <row r="86">
          <cell r="A86">
            <v>552</v>
          </cell>
          <cell r="B86" t="str">
            <v>C.Zhao Zhou, Y.Wang, X.Huang, Y.Tang, X.Tang, L.</v>
          </cell>
          <cell r="C86">
            <v>2021</v>
          </cell>
          <cell r="D86" t="str">
            <v>Laboratory parameters between multisystem inflammatory syndrome in children and Kawasaki disease</v>
          </cell>
          <cell r="E86" t="str">
            <v>Pediatric Pulmonology</v>
          </cell>
          <cell r="F86" t="str">
            <v>56(12)3688-3698</v>
          </cell>
          <cell r="G86" t="str">
            <v>Multisystem inflammatory syndrome in children (MIS-C) associated with coronavirus disease 2019 (COVID-19) has been described to partially overlap with Kawasaki disease (KD) with regard to clinical symptoms, but they are unlikely to share the same disease entity. We conducted a systematic review and meta-analysis to characterize the laboratory parameters of MIS-C compared with those of KD and Kawasaki disease shock syndrome (KDSS). Databases were searched for studies on laboratory parameters of MIS-C (hematology, inflammatory markers, cardiac markers, and biochemistry) through May 31, 2021. Twelve studies with 3073 participants yielded 969 MIS-C patients. In terms of hematology, MIS-C patients had lower levels of leukocytes, absolute lymphocyte count and platelet count (PLT) than KD patients and had similar absolute neutrophil count (ANC) and hemoglobin (Hb) levels. In terms of inflammatory markers, MIS-C patients had higher levels of C-reactive protein, D-dimer and ferritin than KD patients and had similar levels of procalcitonin and erythrocyte sedimentation rate (ESR). In terms of cardiac markers, MIS-C patients had higher CPK levels than KD patients. The levels of N-terminal pro-brain natriuretic peptide, troponin and aspartate aminotransferase were not significantly different between MIS-C and KD patients. In terms of biochemistry, MIS-C patients had lower levels of albumin, sodium and alanine aminotransferase and higher levels of creatinine than KD patients. In addition, MIS-C patients had lower levels of PLT, Hb and ESR and higher levels of ANC than KDSS patients. Measurement of laboratory parameters might assist clinicians with accurate evaluation of MIS-C and further mechanistic research.</v>
          </cell>
          <cell r="H86">
            <v>1</v>
          </cell>
          <cell r="I86"/>
          <cell r="J86">
            <v>1</v>
          </cell>
          <cell r="K86"/>
          <cell r="L86">
            <v>1</v>
          </cell>
          <cell r="M86">
            <v>1</v>
          </cell>
          <cell r="N86" t="str">
            <v>Zhou(2021)</v>
          </cell>
          <cell r="O86" t="str">
            <v>중국</v>
          </cell>
          <cell r="P86" t="str">
            <v>소아 전신감염증후군-가와사키병</v>
          </cell>
          <cell r="Q86" t="str">
            <v>MIC-S vs KD, MIC-S vs KDSS</v>
          </cell>
          <cell r="R86"/>
          <cell r="T86">
            <v>3073</v>
          </cell>
          <cell r="U86" t="str">
            <v>-</v>
          </cell>
          <cell r="V86" t="str">
            <v>~2021.3.31</v>
          </cell>
          <cell r="W86">
            <v>12</v>
          </cell>
          <cell r="X86" t="str">
            <v>ESR</v>
          </cell>
          <cell r="Y86" t="str">
            <v>D-dimer, PLT, ANC, Hb, CPK, …</v>
          </cell>
          <cell r="Z86" t="str">
            <v>-</v>
          </cell>
          <cell r="AA86" t="str">
            <v>o</v>
          </cell>
          <cell r="AB86" t="str">
            <v>군간 검사항목별 WMD 메타</v>
          </cell>
          <cell r="AC86" t="str">
            <v>Newcastle-Ottawa Scale</v>
          </cell>
        </row>
        <row r="87">
          <cell r="A87">
            <v>553</v>
          </cell>
          <cell r="B87" t="str">
            <v>J.Dai Zhou, Y.Lin, Y.Chen, K.</v>
          </cell>
          <cell r="C87">
            <v>2022</v>
          </cell>
          <cell r="D87" t="str">
            <v>Association between serum amyloid A and rheumatoid arthritis: A systematic review and meta-analysis</v>
          </cell>
          <cell r="E87" t="str">
            <v>Seminars in Arthritis &amp; Rheumatism</v>
          </cell>
          <cell r="F87" t="str">
            <v>52(151943</v>
          </cell>
          <cell r="G87" t="str">
            <v>BACKGROUNDS: Consistent correlation of serum amyloid A (SAA) to rheumatoid arthritis (RA) is not completely established. The present study is to systematically summarize their relationship.METHODS: Publications up to may 2021 were examined using key terms in the PubMed, Cochrane Library, Embase and China national knowledge infrastructure (CNKI) databases.RESULTS: The total 33 studies, involving in 3524 RA cases and 3537 normal participants, were included. The pooled result indicated that the SAA level in the RA group was markedly higher than that in the control group [standardized mean difference (SMD) = 0.80, 95% CI (0.51, 1.08)]. By stratified analyses, the concentration of SAA was found to be gradually increased with the aggravation of RA. Additionally, the meta-analysis of correlation demonstrated that SAA levels were positively associated with the levels of disease activity score 28 (DAS28) [r = 0.55, 95% CI (0.15, 0.94)], erythrocyte sedimentation rate (ESR) [r = 0.65, 95% CI (0.53, 0.76)], C-reactive protein (CRP) [r = 0.92, 95% CI (0.57, 1.57)], rheumatoid factor (RF) [r = 0.24, 95% CI (0.09, 0.39)], interleukin 4 (IL-4) [r = 0.54, 95% CI (0.30, 0.78)], interleukin 6 (IL-6) [r = 0.46, 95% CI (0.27, 0.65)], interleukin 10 (IL-10) [r = 0.53, 95% CI (0.29, 0.77)], interleukin 17 (IL-17) [r = 0.52, 95% CI (0.27, 0.77)], and anti-cyclic citrullinated peptide antibody (A-CCP) [r = 0.32, 95% CI (0.15, 0.50)], but inversely linked with the levels of hemoglobin [r=-0.51, 95% CI (-0.84, -0.18)]. Furthermore, the allele of SAA 1.3 was actively related with increased risks of RA [OR=1.30, 95% CI (1.02, 1.65)] and of RA with amyloidosis [OR=2.06, 95% CI (1.63, 2.60)]. Besides, the genotype of SAA 1.3/1.3 was positively connected with the risks of RA [OR=1.56, 95% CI (1.00, 2.43)] and of RA with amyloidosis [OR=4.47, 95% CI (2.70, 7.41)].CONCLUSIONS: High levels of SAA might be associated with elevated risk of RA, and the concentration of SAA might be gradually increased with the aggravation of RA. Moreover, high levels of SAA might play a vital role in RA by enhancing the levels of DAS28, ESR, CRP, RF, IL-4, IL-6, IL-10, IL-17 and A-CCP, or by attenuating hemoglobin levels. More importantly, the allele of SAA 1.3 and genotype of SAA 1.3/1.3 might be the risk factor of RA and of RA with amyloidosis.</v>
          </cell>
          <cell r="H87">
            <v>1</v>
          </cell>
          <cell r="I87"/>
          <cell r="J87">
            <v>1</v>
          </cell>
          <cell r="K87"/>
          <cell r="L87">
            <v>1</v>
          </cell>
          <cell r="M87">
            <v>1</v>
          </cell>
          <cell r="N87" t="str">
            <v>Zhou(2022)</v>
          </cell>
          <cell r="O87" t="str">
            <v>중국</v>
          </cell>
          <cell r="P87" t="str">
            <v>류마티스관절염</v>
          </cell>
          <cell r="S87" t="str">
            <v>-</v>
          </cell>
          <cell r="T87">
            <v>7061</v>
          </cell>
          <cell r="U87" t="str">
            <v>-</v>
          </cell>
          <cell r="V87" t="str">
            <v>~2021.3.</v>
          </cell>
          <cell r="W87">
            <v>33</v>
          </cell>
          <cell r="X87" t="str">
            <v>ESR</v>
          </cell>
          <cell r="Y87" t="str">
            <v>CRP, IL-6, IL-4, serum amyloid A…</v>
          </cell>
          <cell r="Z87" t="str">
            <v>-</v>
          </cell>
          <cell r="AA87" t="str">
            <v>o</v>
          </cell>
          <cell r="AB87" t="str">
            <v>SAA와 검사항목별 상관관계 메타®</v>
          </cell>
          <cell r="AC87" t="str">
            <v>Newcastle-Ottawa Scale</v>
          </cell>
        </row>
        <row r="88">
          <cell r="A88">
            <v>559</v>
          </cell>
          <cell r="B88" t="str">
            <v>J.Ji Zhu, P.Pang, J.Zhong, Z.Li, H.He, C.Zhang, J.Zhao, C.</v>
          </cell>
          <cell r="C88">
            <v>2020</v>
          </cell>
          <cell r="D88" t="str">
            <v>Clinical characteristics of 3062 COVID-19 patients: A meta-analysis</v>
          </cell>
          <cell r="E88" t="str">
            <v>Journal of Medical Virology</v>
          </cell>
          <cell r="F88" t="str">
            <v>92(10)1902-1914</v>
          </cell>
          <cell r="G88" t="str">
            <v>We aimed to systematically review the clinical characteristics of coronavirus disease 2019 (COVID-19). Seven databases were searched to collect studies about the clinical characteristics of COVID-19 from January 1, 2020 to February 28, 2020. Then, meta-analysis was performed by using Stata12.0 software. A total of 38 studies involving 3062 COVID-19 patients were included. Meta-analysis showed that a higher proportion of infected patients was male (56.9%). The incidence rate of respiratory failure or acute respiratory distress syndrome was 19.5% and the fatality rate was 5.5%. Fever (80.4%), fatigue (46%), cough (63.1%), and expectoration (41.8%) were the most common clinical manifestations. Other common symptoms included muscle soreness (33%), anorexia (38.8%), chest tightness (35.7%), shortness of breath (35%), dyspnea (33.9%). Minor symptoms included nausea and vomiting (10.2%), diarrhea (12.9%), headache (15.4%), pharyngalgia (13.1%), shivering (10.9%), and abdominal pain (4.4%). The proportion of patients that was asymptomatic was 11.9%. Normal leukocyte counts (69.7%), lymphopenia (56.5%), elevated C-reactive protein levels (73.6%), elevated ESR (65.6%), and oxygenation index decreased (63.6%) were observed in most patients. About 37.2% of patients were found with elevated D-dimer, 25.9% of patients with leukopenia, along with abnormal levels of liver function (29%), and renal function (25.5%). Other findings included leukocytosis (12.6%) and elevated procalcitonin (17.5%). Only 25.8% of patients had lesions involving a single lung and 75.7% of patients had lesions involving bilateral lungs. The most commonly experienced symptoms of COVID-19 patients were fever, fatigue, cough, and expectoration. A relatively small percentage of patients were asymptomatic. Most patients showed normal leucocytes counts, lymphopenia, elevated levels of C-reactive protein and ESR. Bilateral lung involvement was common.</v>
          </cell>
          <cell r="H88">
            <v>1</v>
          </cell>
          <cell r="I88"/>
          <cell r="J88">
            <v>1</v>
          </cell>
          <cell r="K88"/>
          <cell r="L88">
            <v>1</v>
          </cell>
          <cell r="M88">
            <v>1</v>
          </cell>
          <cell r="N88" t="str">
            <v>Zhu(2020)</v>
          </cell>
          <cell r="O88" t="str">
            <v>중국</v>
          </cell>
          <cell r="P88" t="str">
            <v>코로나19 환자</v>
          </cell>
          <cell r="S88" t="str">
            <v>-</v>
          </cell>
          <cell r="T88">
            <v>3062</v>
          </cell>
          <cell r="U88" t="str">
            <v>후향적코호트</v>
          </cell>
          <cell r="V88" t="str">
            <v>2020.2.4.~2020.2.28.</v>
          </cell>
          <cell r="W88">
            <v>38</v>
          </cell>
          <cell r="X88" t="str">
            <v>ESR</v>
          </cell>
          <cell r="Y88" t="str">
            <v>CRP, leucoytes, lymphopenia, …</v>
          </cell>
          <cell r="Z88" t="str">
            <v>-</v>
          </cell>
          <cell r="AA88" t="str">
            <v>o</v>
          </cell>
          <cell r="AB88" t="str">
            <v>검사항목별 메타(R, 95%CI)</v>
          </cell>
          <cell r="AC88" t="str">
            <v>NICE평가도구</v>
          </cell>
        </row>
        <row r="89">
          <cell r="A89">
            <v>676</v>
          </cell>
          <cell r="B89" t="str">
            <v>C. E.Muench Blenning, J.Judkins, D. Z.</v>
          </cell>
          <cell r="C89">
            <v>2007</v>
          </cell>
          <cell r="D89" t="str">
            <v>Which tests are the most useful for diagnosing PID?</v>
          </cell>
          <cell r="E89" t="str">
            <v>Journal of Family Practice</v>
          </cell>
          <cell r="F89" t="str">
            <v>56(3)(216-220</v>
          </cell>
          <cell r="G89" t="str">
            <v>Our search for articles that examined patient- and primary care-oriented PID diagnostic tests resulted in 2 systematic reviews, no randomized controlled trials, 4 data analyses, and 5 cohort studies, all of which were fair- to good-quality. Systematic reviews don't show consistent results: One systematic review of 12 fair- to good-quality studies, based in Europe and the US, included urban populations treated in Ob/Gyn departments, emergency rooms, and sexually transmitted disease clinics. This review supports a thorough evaluation when more severe disease is suspected and the use of sensitive diagnostic tests for suspected mild disease-eg, CRP (74%-93% sensitivity) and ESR (64%-81% sensitivity for value &gt;20 or 15 mm/h). Another systematic review of 19 fair- to good-quality cohort studies found a sensitivity of only 64% for laparoscopy, 50% to 87% for endometrial biopsy, and up to 80% for microbiological tests. Results were not consistent for the reported sensitivity of WBC, ESR, or CRP. Multivariate analyses of Swedish data come to different conclusions: We identified no randomized controlled trials that addressed the diagnosis of PID. Two multivariate analyses of the same Swedish data from the 1960s came to different conclusions. The Lund analysis includes data collected between 1960 and 1969 at Lund University Hospital in Sweden on women with suspected PID, with about 625 cases included for these analyses. Simms et al found insufficient evidence from these data for any existing diagnostic criteria. Looking at the same data, Hagdu et al proposed the use of a clinical criteria model including low abdominal pain and 2 or more of the following other criteria: vaginal discharge, temperature greater than 38degreeC, vomiting, irregular menses, urologic or proctitis symptoms, pelvic tenderness, adnexal mass or swelling, and ESR &gt;=15. This model had a reported sensitivity of 87%, specificity of 52.5%, and false-positive and false-negative rates of 21.2% and 33.3%, respectively. Looking at adnexal tenderness aids sensitivity of other tests: Cross-sectional analysis of a multisite US randomized treatment trial supported using adnexal tenderness as a minimum clinical criterion to increase sensitivity. Further analysis of that trial suggests that some asymptomatic women are at equivalent risk of developing sequelae compared with symptomatic women diagnosed with PID. Those asymptomatic women who met diagnostic criteria with a positive endometrial biopsy were more likely to have pelvic tenderness than asymptomatic women who were not diagnosed. Symptoms &gt;1 week and elevated WBC also helpful: Two small, fair-quality cohort studies (N=61 and 176, respectively) investigated the use of clinical diagnostic criteria for PID. The smaller study compared clinical criteria to several reference standards (laparoscopy, histology, microbiological markers, and transvaginal ultrasound) and found clinical criteria, specifically adnexal tenderness, most sensitive (87%), and laparoscopy most specific (100%). In the second study, the authors evaluated 176 consecutive admissions for clinically diagnosed PID, 76% of which were laparoscopically confirmed. Reviewing clinical indicators, they found that a combination of adnexal tenderness, symptoms for &lt;1 week, and elevated WBC was the most sensitive set of predictors (sensitivity 86.6%, specificity 45.7%) with positive predictive value of 0.84 and negative predictive value of 0.52. Useful lab indicators: C-reactive protein, serum CA-125 Three small cohort studies (N=50-152) of fair-quality evaluated various laboratory indicators in the diagnosis of PID. Each used a different reference standard: clinical criteria, laparoscopy, and endometrial biopsy, respectively. One study found CRP &gt;10 to be 93% sensitive and 83% specific in a cohort of women admitted to the emergency department with an acute gynecological disorder. This population had a high baseline incidence of PID, pregnancy, and intrauterine device use. A study of serum CA-125 levels showed a predictive value of 97% for values &gt;16 U/mL in diagn sing salpingitis. This test might therefore be useful in confirming peritoneal involvement when PID is suspected clinically. Another study developed a model using vaginal WBC (the single most sensitive factor at 78%), serum WBC (the single most specific factor at 88%), CRP, and ESR. The model was 100% sensitive if the diagnosis only required 1 positive test, although the specificity was only 18%. The positive predictive value was 65%. If all 4 were positive, specificity was 95%, with 29% sensitivity, a positive predictive value of 90%, and a negative predictive value of 47%. Prevalence was 60% in the group studied. Recommendations from others: The CDC recommends empiric treatment of women with lower abdominal or pelvic pain who are at risk for sexually transmitted diseases with uterine, adnexal, or cervical motion tenderness and no other identifiable cause. Clinical Evidence found no RCTs that compared empiric treatment of suspected PID with waiting for microbiological test results for guidance. The Agency for Healthcare Research and Quality recommends requiring the presence of lower abdominal, adnexal and cervical tenderness, without alternative diagnosis, for the diagnosis of PID. Temperature &gt;101degreeF, cervical or vaginal discharge, elevated ESR, and positive gonococcal or chlamydia cultures all increase specificity of diagnosis. The United Kingdom's national guideline recommends maintaining a low threshold for empirical treatment, citing a lack of definitive diagnostic criteria and potential for sequelae, but does recommend testing for gonorrhea and chlamydia.</v>
          </cell>
          <cell r="H89">
            <v>1</v>
          </cell>
          <cell r="I89">
            <v>1</v>
          </cell>
          <cell r="J89">
            <v>1</v>
          </cell>
          <cell r="K89"/>
          <cell r="L89">
            <v>1</v>
          </cell>
          <cell r="M89">
            <v>1</v>
          </cell>
          <cell r="N89" t="str">
            <v>Blenning(2007)</v>
          </cell>
          <cell r="P89"/>
          <cell r="Q89"/>
          <cell r="R89"/>
          <cell r="T89"/>
          <cell r="W89"/>
          <cell r="X89"/>
          <cell r="AA89"/>
        </row>
        <row r="90">
          <cell r="A90">
            <v>826</v>
          </cell>
          <cell r="B90" t="str">
            <v>I. J. B.von Groote do Nascimento, T. C.O'Mathuna, D. P.Abdulazeem, H. M.Henderson, C.Jayarajah, U.Weerasekara, I.Pericic, T. P.Gerald Klapproth, H. E.Puljak, L.Cacic, N.Zakarija-Grkovic, I.Meirelles Guimaraes, S. M.Atallah, A. N.Bragazzi, N. L.Marcolino, M. S.Marusic, A.Jeroncic, A.</v>
          </cell>
          <cell r="C90">
            <v>2020</v>
          </cell>
          <cell r="D90" t="str">
            <v>Clinical, laboratory and radiological characteristics and outcomes of novel coronavirus (SARS-CoV-2) infection in humans: A systematic review and series of meta-analyses</v>
          </cell>
          <cell r="E90" t="str">
            <v>PLoS ONE</v>
          </cell>
          <cell r="F90" t="str">
            <v>15(9 September 2020) (no pagination)(e0239235)</v>
          </cell>
          <cell r="G90" t="str">
            <v>New evidence on the COVID-19 pandemic is being published daily. Ongoing high-quality assessment of this literature is therefore needed to enable clinical practice to be evidence-based. This review builds on a previous scoping review and aimed to identify associations between disease severity and various clinical, laboratory and radiological characteristics. We searched MEDLINE, CENTRAL, EMBASE, Scopus and LILACS for studies published between January 1, 2019 and March 22, 2020. Clinical studies including &gt;=10 patients with confirmed COVID-19 of any study design were eligible. Two investigators independently extracted data and assessed risk of bias. A quality effects model was used for the meta-analyses. Subgroup analysis and meta-regression identified sources of heterogeneity. For hospitalized patients, studies were ordered by overall disease severity of each population and this order was used as the modifier variable in meta-regression. Overall, 86 studies (n = 91,621) contributed data to the meta-analyses. Severe disease was strongly associated with fever, cough, dyspnea, pneumonia, any computed tomography findings, any ground glass opacity, lymphocytopenia, elevated C-reactive protein, elevated alanine aminotransferase, elevated aspartate aminotransferase, older age and male sex. These variables typically increased in prevalence by 30-73% from mild/early disease through to moderate/ severe disease. Among hospitalized patients, 30-78% of heterogeneity was explained by severity of disease. Elevated white blood cell count was strongly associated with more severe disease among moderate/severe hospitalized patients. Elevated lymphocytes, low platelets, interleukin-6, erythrocyte sedimentation rate and D-dimers showed potential associations, while fatigue, gastrointestinal symptoms, consolidation and septal thickening showed non-linear association patterns. Headache and sore throat were associated with the presence of disease, but not with more severe disease. In COVID-19, more severe disease is strongly associated with several clinical, laboratory and radiological characteristics. Symptoms and other variables in early/mild disease appear non-specific and highly heterogeneous. Copyright: © 2020 Borges do Nascimento et al. This is an open access article distributed under the terms of the Creative Commons Attribution License, which permits unrestricted use, distribution, and reproduction in any medium, provided the original author and source are credited.</v>
          </cell>
          <cell r="H90">
            <v>1</v>
          </cell>
          <cell r="I90"/>
          <cell r="J90">
            <v>1</v>
          </cell>
          <cell r="K90"/>
          <cell r="L90">
            <v>1</v>
          </cell>
          <cell r="M90">
            <v>1</v>
          </cell>
          <cell r="N90" t="str">
            <v>Nascimento(2020)</v>
          </cell>
          <cell r="O90" t="str">
            <v>브라질</v>
          </cell>
          <cell r="P90" t="str">
            <v>코로나19 환자</v>
          </cell>
          <cell r="S90" t="str">
            <v>-</v>
          </cell>
          <cell r="T90">
            <v>91621</v>
          </cell>
          <cell r="U90" t="str">
            <v>-</v>
          </cell>
          <cell r="V90" t="str">
            <v>2019.1.1.~2020.3.22.</v>
          </cell>
          <cell r="W90">
            <v>86</v>
          </cell>
          <cell r="X90" t="str">
            <v>ESR</v>
          </cell>
          <cell r="Y90" t="str">
            <v>CRP, lymphocytopenia, alanine aminotransferase</v>
          </cell>
          <cell r="Z90" t="str">
            <v>-</v>
          </cell>
          <cell r="AA90" t="str">
            <v>x</v>
          </cell>
          <cell r="AB90" t="str">
            <v>검사항목별 빈도</v>
          </cell>
          <cell r="AC90" t="str">
            <v>Newcastle-Ottawa Scale</v>
          </cell>
        </row>
        <row r="91">
          <cell r="A91">
            <v>838</v>
          </cell>
          <cell r="B91" t="str">
            <v>M.Malehi Ebrahimi, A. S.Rahim, F.</v>
          </cell>
          <cell r="C91">
            <v>2020</v>
          </cell>
          <cell r="D91" t="str">
            <v>COVID-19 patients: A systematic review and meta-analysis of laboratory findings, comorbidities, and clinical outcomes comparing medical staff versus the general population</v>
          </cell>
          <cell r="E91" t="str">
            <v>Osong Public Health and Research Perspectives</v>
          </cell>
          <cell r="F91" t="str">
            <v>11(5)(269-279</v>
          </cell>
          <cell r="G91" t="str">
            <v>This review compared coronavirus disease 2019 (COVID-19) laboratory findings, comorbidities, and clinical outcomes in patients from the general population versus medical staff to aid diagnosis of COVID-19 in a more timely, efficient, and accurate way. Electronic databases were searched up to 23&lt;sup&gt;rd&lt;/sup&gt; March, 2020. The initial search yielded 6,527 studies. Following screening, 24 studies were included [18 studies (11,564 cases) of confirmed COVID-19 cases in the general public, and 6 studies (394 cases) in medical staff] in this review. Significant differences were observed in white blood cell counts (p &lt; 0.001), lymphocyte counts (p &lt; 0.001), platelet counts (p = 0.04), procalcitonin levels (p &lt; 0.001), lactate dehydrogenase levels (p &lt; 0.001), and creatinine levels (p = 0.03) when comparing infected medical staff with the general public. The mortality rate was higher in the general population than in medical staff (8% versus 2%). This review showed that during the early stages of COVID-19, laboratory findings alone may not be significant predictors of infection and may just accompany increasing C-reactive protein levels, erythrocyte sedimentation rates, and lactate dehydrogenase levels. In the symptomatic stage, the lymphocyte and platelet counts tended to decrease. Elevated D-dimer fibrin degradation product was associated with poor prognosis. Copyright © 2020 Korea Disease Control and Prevention Agency. This is an open access article under the CC BY-NC-ND license (http://creativecommons.org/licenses/by-nc-nd/4.0/).</v>
          </cell>
          <cell r="H91">
            <v>1</v>
          </cell>
          <cell r="I91"/>
          <cell r="J91">
            <v>1</v>
          </cell>
          <cell r="K91"/>
          <cell r="L91">
            <v>1</v>
          </cell>
          <cell r="M91">
            <v>1</v>
          </cell>
          <cell r="N91" t="str">
            <v>Ebrahimi(2020)</v>
          </cell>
          <cell r="O91" t="str">
            <v>이란</v>
          </cell>
          <cell r="P91" t="str">
            <v>코로나19 환자</v>
          </cell>
          <cell r="S91" t="str">
            <v>-</v>
          </cell>
          <cell r="T91">
            <v>11958</v>
          </cell>
          <cell r="U91" t="str">
            <v>-</v>
          </cell>
          <cell r="V91" t="str">
            <v>~2020.3.23.</v>
          </cell>
          <cell r="W91">
            <v>24</v>
          </cell>
          <cell r="X91" t="str">
            <v>ESR</v>
          </cell>
          <cell r="Y91" t="str">
            <v>CRP, d-dimer, WBC, lymphocyte, PCT, creatinin…</v>
          </cell>
          <cell r="Z91" t="str">
            <v>-</v>
          </cell>
          <cell r="AA91" t="str">
            <v>o</v>
          </cell>
          <cell r="AB91" t="str">
            <v>검사항목별 effect size</v>
          </cell>
          <cell r="AC91" t="str">
            <v>MINORS</v>
          </cell>
        </row>
        <row r="92">
          <cell r="A92">
            <v>901</v>
          </cell>
          <cell r="B92" t="str">
            <v>L.Tersigni Fusani, C.Chiappini, E.Venturini, E.Galli, L.</v>
          </cell>
          <cell r="C92">
            <v>2021</v>
          </cell>
          <cell r="D92" t="str">
            <v>Old biomarkers in tuberculosis management: are they still useful? a systematic review</v>
          </cell>
          <cell r="E92" t="str">
            <v>Expert Review of Anti-Infective Therapy</v>
          </cell>
          <cell r="F92" t="str">
            <v>19(10)(1191-1203</v>
          </cell>
          <cell r="G92" t="str">
            <v>Introduction: The diagnosis of childhood tuberculosis (TB) can be challenging, given the lack of a gold standard test. Several new biomarkers have been studied for research purposes, but despite encouraging results, they are not used in clinical practice yet. Old biomarkers can be valuable tools in TB management. We conducted a systematic review to provide an update on their possible usefulness in TB patients. Areas covered: C-reactive protein could be useful to rule out TB, due to its high negative predictive value. Moreover, ferritin and erythrocyte sedimentation rates were found to be higher in TB patients with positive sputum smears. The lack of biomarkers decreases during an appropriate treatment course, indicating a poor response to treatment, seems to be correlated with a higher risk of death. Finally, procalcitonin and C-reactive protein seems to be useful in the differential diagnosis with pneumonia. Expert opinion: Old biomarkers are point-of-care tests, cheap and easily interpretable. These characteristics make them particularly useful, especially in TB endemic areas, to better manage patients with TB. Further studies performed in children are essential to implement the use of old biomarkers as diagnostic and prognostic tests. Copyright © 2021 Informa UK Limited, trading as Taylor &amp; Francis Group.</v>
          </cell>
          <cell r="H92">
            <v>1</v>
          </cell>
          <cell r="I92"/>
          <cell r="J92">
            <v>1</v>
          </cell>
          <cell r="K92"/>
          <cell r="L92">
            <v>1</v>
          </cell>
          <cell r="M92">
            <v>1</v>
          </cell>
          <cell r="N92" t="str">
            <v>Fusani(2021)</v>
          </cell>
          <cell r="O92" t="str">
            <v>이탈리아</v>
          </cell>
          <cell r="P92" t="str">
            <v>결핵</v>
          </cell>
          <cell r="S92" t="str">
            <v>-</v>
          </cell>
          <cell r="T92" t="str">
            <v>-</v>
          </cell>
          <cell r="U92" t="str">
            <v>-</v>
          </cell>
          <cell r="V92" t="str">
            <v>2000.1.1.~2020.6.1.</v>
          </cell>
          <cell r="W92">
            <v>25</v>
          </cell>
          <cell r="X92" t="str">
            <v>ESR</v>
          </cell>
          <cell r="Y92" t="str">
            <v>CRP, PCT, ferritin</v>
          </cell>
          <cell r="Z92" t="str">
            <v>-</v>
          </cell>
          <cell r="AA92" t="str">
            <v>x</v>
          </cell>
          <cell r="AB92" t="str">
            <v>TB rule-out 등에 사용되는 검사항목별 역할 확인</v>
          </cell>
          <cell r="AC92" t="str">
            <v>QUADAS-2</v>
          </cell>
        </row>
        <row r="93">
          <cell r="A93">
            <v>948</v>
          </cell>
          <cell r="B93" t="str">
            <v>S.Danneskiold-Samsoe Groth Madsen, B.Stockmarr, A.Bartels, E. M.</v>
          </cell>
          <cell r="C93">
            <v>2016</v>
          </cell>
          <cell r="D93" t="str">
            <v>Correlations between fatigue and disease duration, disease activity, and pain in patients with rheumatoid arthritis: a systematic review</v>
          </cell>
          <cell r="E93" t="str">
            <v>Scandinavian Journal of Rheumatology</v>
          </cell>
          <cell r="F93" t="str">
            <v>45(4)(255-261</v>
          </cell>
          <cell r="G93" t="str">
            <v>Objectives: Rheumatoid arthritis (RA) patients suffer from disabling fatigue but the causes of this condition are unknown. Our aim was to assess which of the variables disease activity, disease duration, and pain is associated with fatigue. Method(s): We conducted a systematic literature search in MEDLINE and EMBASE, followed by selection of studies according to set criteria, data extraction, and statistical analyses of the relationships in RA between fatigue and the following covariates: disease duration, erythrocyte sedimentation rate (ESR), C-reactive protein (CRP), the 28-joint Disease Activity Score (DAS28), swollen to tender joint count ratio (STR), and pain. Linear regression analyses of fatigue regressed on each of the six covariates, and a multiple regression analysis where fatigue was regressed on the six covariates through a forward selection procedure was carried out with construction of correlation measures between fatigue and the covariates. Result(s): A total of 121 studies were included in the analyses, including &gt; 100 00 RA patients. A high level of fatigue was seen even in well-treated patients, demonstrating fatigue as a major problem in RA. Fatigue was found to be positively correlated with pain, CRP, DAS28, and ESR but not with the STR or disease duration, with pain as the overall domineering factor. Conclusion(s): Fatigue has a substantial influence on the lives of RA patients, independent of disease duration. Pain is the domineering factor in the experience and degree of fatigue. Disease activity is positively correlated to fatigue but does not contribute substantially when pain is considered. Optimal pain relief is therefore an important part of the treatment to improve fatigue in RA. Copyright © 2016 Informa Healthcare on license from Scandinavian Rheumatology Research Foundation.</v>
          </cell>
          <cell r="H93">
            <v>1</v>
          </cell>
          <cell r="I93"/>
          <cell r="J93">
            <v>1</v>
          </cell>
          <cell r="K93"/>
          <cell r="L93">
            <v>1</v>
          </cell>
          <cell r="M93">
            <v>1</v>
          </cell>
          <cell r="N93" t="str">
            <v>Madsen(2016)</v>
          </cell>
          <cell r="O93" t="str">
            <v>덴마크</v>
          </cell>
          <cell r="P93" t="str">
            <v>류마티스관절염</v>
          </cell>
          <cell r="S93" t="str">
            <v>-</v>
          </cell>
          <cell r="T93" t="str">
            <v>&gt;100,000</v>
          </cell>
          <cell r="U93" t="str">
            <v>-</v>
          </cell>
          <cell r="V93" t="str">
            <v>~2014.3.</v>
          </cell>
          <cell r="W93">
            <v>121</v>
          </cell>
          <cell r="X93" t="str">
            <v>ESR</v>
          </cell>
          <cell r="Y93" t="str">
            <v>CRP, DAS-28, STR</v>
          </cell>
          <cell r="Z93" t="str">
            <v>-</v>
          </cell>
          <cell r="AA93" t="str">
            <v>x</v>
          </cell>
          <cell r="AB93" t="str">
            <v>검사항목이 피로와 상관관계 있다/없다</v>
          </cell>
          <cell r="AC93" t="str">
            <v>x</v>
          </cell>
        </row>
        <row r="94">
          <cell r="A94">
            <v>1150</v>
          </cell>
          <cell r="B94" t="str">
            <v>Y. H.Song Lee, G. G.</v>
          </cell>
          <cell r="C94">
            <v>2019</v>
          </cell>
          <cell r="D94" t="str">
            <v>YKL-40 Levels in Rheumatoid Arthritis and Their Correlation with Disease Activity: A Meta-analysis</v>
          </cell>
          <cell r="E94" t="str">
            <v>Journal of Rheumatic Diseases</v>
          </cell>
          <cell r="F94" t="str">
            <v>26(4)(257-263</v>
          </cell>
          <cell r="G94" t="str">
            <v>Objective. To examine the relationship of serum/plasma YKL-40 levels with rheumatoid arthritis (RA) and their correlation with RA activity and rheumatoid factor (RF) level. Methods. We performed a meta-analysis comparing the serum/plasma YKL-40 levels between patients with RA and controls and examined the correlation coefficients of the circulating YKL-40 level with the RF level and RA activity based on the 28-joint disease activity score (DAS28), erythrocyte sedimentation rate (ESR), and C-reactive protein (CRP) level. Results. Nine studies (707 patients with RA and 1,041 controls) were included in the meta-analysis. The YKL-40 levels were significantly higher in the RA group than in the control group (standardized mean difference [SMD]=1.071, 95% confidence interval [CI]=0.726~1.417, p0.001). Stratification by ethnicity showed significantly elevated YKL-40 levels in the RA groups from European, Asian, North American, and Arab populations. The YKL-40 level was significantly higher in the RA group than in the control group in both age- and sex-matched and only age-matched populations (SMD=0.937, 95% CI=0.554~1.320, p0.001; SMD=2.951, 95% CI=1.389~4.512, p0.001, respectively). Subgroup analysis by sample size showed significantly increased YKL-40 levels in the RA group in both small (n100) and large (n100) populations. Meta-analysis of correlation coefficients showed a significant positive correlation between the YKL-40 levels and DAS28, ESR, CRP level, and RF level (DAS28: correlation coefficient=0.381, 95% CI=0.044~0.640, p=0.028; RF level: correlation coefficient=0.341, 95% CI=0.176~0.487, p0.001). Conclusion. The circulating YKL-40 levels are high in patients with RA and positively correlate with RA activity and RF level. Copyright ©2019 by The Korean College of Rheumatology. All rights reserved.</v>
          </cell>
          <cell r="H94">
            <v>1</v>
          </cell>
          <cell r="I94"/>
          <cell r="J94">
            <v>1</v>
          </cell>
          <cell r="K94"/>
          <cell r="L94">
            <v>1</v>
          </cell>
          <cell r="M94">
            <v>1</v>
          </cell>
          <cell r="N94" t="str">
            <v>Lee(2019)</v>
          </cell>
          <cell r="O94" t="str">
            <v>한국</v>
          </cell>
          <cell r="P94" t="str">
            <v>류마티스관절염</v>
          </cell>
          <cell r="S94" t="str">
            <v>YKL-40 과의 상관관계</v>
          </cell>
          <cell r="T94">
            <v>1748</v>
          </cell>
          <cell r="U94" t="str">
            <v>-</v>
          </cell>
          <cell r="V94" t="str">
            <v>~2019.3</v>
          </cell>
          <cell r="W94">
            <v>9</v>
          </cell>
          <cell r="X94" t="str">
            <v>ESR</v>
          </cell>
          <cell r="Y94" t="str">
            <v>CRP, DAS-28</v>
          </cell>
          <cell r="Z94" t="str">
            <v>-</v>
          </cell>
          <cell r="AA94" t="str">
            <v>o</v>
          </cell>
          <cell r="AB94" t="str">
            <v>YKL-40과 검사항목간의 상관관계 메타</v>
          </cell>
          <cell r="AC94" t="str">
            <v>x</v>
          </cell>
        </row>
        <row r="95">
          <cell r="A95">
            <v>1245</v>
          </cell>
          <cell r="B95" t="str">
            <v>G.Li Lu, T.Zhou, Z.Wang, N.Liu, S.Zhang, P.Wang, W.</v>
          </cell>
          <cell r="C95">
            <v>2020</v>
          </cell>
          <cell r="D95" t="str">
            <v>Diagnostic accuracy of serum test, tissue culture, and histopathology for shoulder prosthetic joint infections: A systematic review and meta-analysis</v>
          </cell>
          <cell r="E95" t="str">
            <v>Seminars in Arthroplasty JSES</v>
          </cell>
          <cell r="F95" t="str">
            <v>30(2)(139-147</v>
          </cell>
          <cell r="G95" t="str">
            <v>Background: Periprosthetic Joint Infections (PJI) is a catastrophic complication after joint arthroplasty. Infections in shoulder joints are usually caused by Cutibacterium acnes and coagulase-negative Staphylococci (CNS), which are difficult to diagnose because of their low virulence. Most of the systematic reviews on PSI diagnosis are narrative descriptions; there are few comprehensive and systematic summaries. The purpose of this systematic review and meta-analysis is to summarize all diagnostic studies on PSI, evaluate the accuracy of standard diagnostic methods, and attempt to find the thresholds of serum test, tissue culture, and histopathology of PSI. Method(s): We systematically searched the MEDLINE, EMBASE, and Cochrane databases (from the inception of each database until January 1, 2020). QUADAS-2 was used to evaluate the bias risk and clinical applicability of each included study. We used the bivariate meta-analysis framework to pool the sensitivity, specificity, positive likelihood ratio (PLR), negative likelihood ratio (NLR), diagnostic odds ratio (DOR), area under the SROC curve (AUC) and its 95% confidence interval (95% CI). Result(s): The search identified 30 articles reporting 27 diagnostic methods in 5 categories (Serum test, Synovial test, Tissue culture, Histopathology, and Imaging). Meta-analysis was performed on the inspection items of more than four studies. The AUCs of serum CRP, serum ESR, serum WBC count, tissue culture, and histopathology were 0.69, 0.28, 0.75, 0.94, and 0.94, respectively. Conclusion(s): Our data suggest that tissue culture is the most accurate diagnostic method for PSI, and using a single tissue positive as a culture-positive seems to improve the diagnostic accuracy compared with using two tissue positives. All serum tests had low diagnostic value, and when using the cut-off recommend by the 2018 ICM, future studies may focus on whether diagnostic accuracy can be improved by lowering the diagnostic threshold. Level of Evidence: Systematic Review Copyright © 2020 American Shoulder and Elbow Surgeons</v>
          </cell>
          <cell r="H95">
            <v>1</v>
          </cell>
          <cell r="I95">
            <v>1</v>
          </cell>
          <cell r="J95">
            <v>1</v>
          </cell>
          <cell r="K95">
            <v>1</v>
          </cell>
          <cell r="L95">
            <v>1</v>
          </cell>
          <cell r="M95">
            <v>1</v>
          </cell>
          <cell r="N95" t="str">
            <v>Lu(2020)</v>
          </cell>
          <cell r="O95" t="str">
            <v>중국</v>
          </cell>
          <cell r="P95" t="str">
            <v>어깨 인공관절감염</v>
          </cell>
          <cell r="S95" t="str">
            <v>피검사,조직검사,조직병리학검사 진단정확도</v>
          </cell>
          <cell r="T95">
            <v>638</v>
          </cell>
          <cell r="U95" t="str">
            <v>-</v>
          </cell>
          <cell r="V95" t="str">
            <v>~2020.1.1.</v>
          </cell>
          <cell r="W95">
            <v>30</v>
          </cell>
          <cell r="X95" t="str">
            <v>ESR</v>
          </cell>
          <cell r="Y95" t="str">
            <v>CRP, WBC, IL-6, PMN%</v>
          </cell>
          <cell r="Z95" t="str">
            <v>ICM</v>
          </cell>
          <cell r="AA95" t="str">
            <v>o</v>
          </cell>
          <cell r="AB95" t="str">
            <v>검사항목별 진단메타(Sn, Sp, LR+, LR-, AUC, DOR)</v>
          </cell>
          <cell r="AC95" t="str">
            <v>QUADAS-2</v>
          </cell>
        </row>
        <row r="96">
          <cell r="A96">
            <v>1280</v>
          </cell>
          <cell r="B96" t="str">
            <v>A.Mushtaq Majeed, A.Iftikhar, A.Zahid, U.Malik, M. N.Razzaq, F.Al Mohajer, M.</v>
          </cell>
          <cell r="C96">
            <v>2019</v>
          </cell>
          <cell r="D96" t="str">
            <v>Role of Inflammatory Markers in Diagnosing Diabetic Foot Infection: A Meta-Analysis</v>
          </cell>
          <cell r="E96" t="str">
            <v>Infectious Diseases in Clinical Practice</v>
          </cell>
          <cell r="F96" t="str">
            <v>27(5)(251-259</v>
          </cell>
          <cell r="G96" t="str">
            <v>Background Inflammatory markers including erythrocyte sedimentation rate (ESR), C-reactive protein (CRP), and procalcitonin (PCT) are frequently ordered in suspected cases of diabetic foot infection (DFI). We did a meta-analysis to compare diagnostic performance of these inflammatory markers for detecting DFI. Materials and Methods The meta-analysis was performed according to Preferred Reporting Items for Systematic Reviews and Meta-Analyses guidelines. We used bivariate random-effects regression model to pool the sensitivity and specificity of the targeted biomarkers. Results A comprehensive literature search identified 73 studies. Twelve studies met our inclusion criteria. The number of studies reporting data on each individual biomarker was as follows: 11 for ESR, 7 for CRP, and 5 for PCT. For Infectious Diseases Society of America grade I versus grade II, we calculated pooled sensitivity and specificity for ESR to be 0.86 and 0.82, positive likelihood ratio (LR+) of 4.7, negative likelihood ratio (LR-) of 0.17, and area under receiver operating characteristic curve (AUROC) of 0.91. Pooled sensitivity and specificity for CRP were found to be 0.54 and 0.91, LR+ of 6.2, LR-of 0.50, and AUROC of 0.80. Pooled sensitivity and specificity for PCT were 0.72 and 0.96, LR+ of 18.4, LR-of 0.29, and AUROC of 0.84. For Infectious Diseases Society of America grade II versus grade III, we calculated pooled sensitivity and specificity for ESR to be 0.81 and 0.80, LR+ of 4.0, LR-of 0.24, and AUROC of 0.84. Conclusions Erythrocyte sedimentation rate has the highest AUROC of 0.91 followed by PCT (0.84) and CRP (0.80) to diagnose DFI. For osteomyelitis, ESR has a diagnostic accuracy of 0.84. Erythrocyte sedimentation rate could be beneficial in ruling out infection in persons who have low suspicion of disease (lowest-LR). For those who have high suspicion of disease, PCT could be helpful in ruling in infection (highest +LR). All inflammatory markers need standardization of threshold levels for detecting infection. Copyright © Wolters Kluwer Health, Inc. All rights reserved.</v>
          </cell>
          <cell r="H96">
            <v>1</v>
          </cell>
          <cell r="I96"/>
          <cell r="J96">
            <v>1</v>
          </cell>
          <cell r="K96">
            <v>1</v>
          </cell>
          <cell r="L96">
            <v>1</v>
          </cell>
          <cell r="M96">
            <v>1</v>
          </cell>
          <cell r="N96" t="str">
            <v>Majeed(2019)</v>
          </cell>
          <cell r="P96"/>
          <cell r="Q96"/>
          <cell r="R96"/>
          <cell r="T96"/>
          <cell r="W96"/>
          <cell r="X96"/>
          <cell r="AA96"/>
        </row>
        <row r="97">
          <cell r="A97">
            <v>1437</v>
          </cell>
          <cell r="B97" t="str">
            <v>E. E.Faisal Poerwosusanta, M. A.Razak, A. F. N.Setyowati, E. E.</v>
          </cell>
          <cell r="C97">
            <v>2022</v>
          </cell>
          <cell r="D97" t="str">
            <v>Ocular Findings in Covid-19 Patients: A Systematic Review</v>
          </cell>
          <cell r="E97" t="str">
            <v>NeuroQuantology</v>
          </cell>
          <cell r="F97" t="str">
            <v>20(8)(8837-8845</v>
          </cell>
          <cell r="G97" t="str">
            <v>The World Health Organization (WHO) has declared the 2019-20 coronavirus outbreak a Public Health Emergency of International Concern (PHEIC). Covid-19infection is an ongoing pandemic with high morbidity and mortality, spread from one infected personto another through respiratory airway droplets.Covid-19circulatesin many organs, including the heart, kidneys, brain, etc.Ocular symptoms, along with other symptoms, may help diagnose COVID-19. Covid-19 ocular signs of dry eyes, weeping, itching, redness, eye discomfort, foreign body feeling, elevated CRP, Procalcitonin (PCT), and erythrocyte sedimentation rate (ESR) levels, indicating an immunologic response and disease severity. There was a positive correlation between high temperature and visual symptoms. Copyright © 2022, Anka Publishers. All rights reserved.</v>
          </cell>
          <cell r="H97">
            <v>1</v>
          </cell>
          <cell r="I97"/>
          <cell r="J97">
            <v>1</v>
          </cell>
          <cell r="K97"/>
          <cell r="L97">
            <v>0</v>
          </cell>
          <cell r="M97">
            <v>1</v>
          </cell>
          <cell r="N97" t="str">
            <v>Poerwosusanta(2022)</v>
          </cell>
          <cell r="P97"/>
          <cell r="Q97"/>
          <cell r="R97"/>
          <cell r="T97"/>
          <cell r="W97"/>
          <cell r="X97"/>
          <cell r="AA97"/>
        </row>
        <row r="98">
          <cell r="A98">
            <v>1659</v>
          </cell>
          <cell r="B98" t="str">
            <v>J.Faber Tat, K.</v>
          </cell>
          <cell r="C98">
            <v>2023</v>
          </cell>
          <cell r="D98" t="str">
            <v>Arthroscopic tissue biopsy as a preoperative diagnostic test for periprosthetic shoulder arthroplasty infections: a systematic review and meta-analysis</v>
          </cell>
          <cell r="E98" t="str">
            <v>Journal of Shoulder and Elbow Surgery</v>
          </cell>
          <cell r="F98" t="str">
            <v>32(7)(1545-1554</v>
          </cell>
          <cell r="G98" t="str">
            <v>Background: The diagnosis of periprosthetic infection in shoulder arthroplasty remains a challenge. Conventional methods for evaluating periprosthetic joint infections are poor because of lower-virulence organisms affecting the shoulder. The aim of our systematic review was to evaluate the diagnostic accuracy of preoperative arthroscopic tissue cultures compared with tissue biopsy samples obtained at the time of revision surgery. Material(s) and Method(s): We conducted a systematic search of the MEDLINE, Embase, and Cochrane Central databases. The inclusion criteria consisted of studies that used arthroscopy to obtain preoperative tissue cultures for the diagnosis of shoulder arthroplasty infections. Studies were excluded if they obtained non-arthroscopic tissue samples. We reported the sensitivity, specificity, positive predictive value, and negative predictive value. Culture findings from the arthroscopic biopsy samples were also compared with conventional tests of fluoroscopy-guided joint aspiration and serum inflammatory marker testing (positive erythrocyte sedimentation rate or C-reactive protein) within the included studies. A meta-analysis was performed to assess the overall diagnostic accuracy of the studies. Result(s): Our search strategy yielded 795 potentially relevant publications; 572 underwent title and abstract screening, and 14 studies underwent full-text review, of which 7 were included in our systematic review. The studies represented a balance of shoulder arthroplasty types, including anatomic total shoulder arthroplasty (n = 75, 38%), reverse total shoulder arthroplasty (n = 60, 30%), and hemiarthroplasty (n = 64, 32%). There were 56 of 120 arthroscopic procedures that returned positive tissue culture findings compared with 64 of 157 positive open biopsy culture findings obtained from revision surgery. The meta-analysis total for sensitivity and specificity for all studies combined indicated that arthroscopic tissue cultures (0.76 [95% confidence interval (CI), 0.57-0.88] and 0.91 [95% CI, 0.79-0.97], respectively) were superior to both aspiration (0.15 [95% CI, 0.03-0.48] and 0.93 [95% CI, 0.65-0.99], respectively) and a positive erythrocyte sedimentation rate or C-reactive protein level (0.14 [95% CI, 0.02-0.62] and 0.83 [95% CI, 0.56-0.95], respectively) in diagnosing periprosthetic shoulder infections. Conclusion(s): Our systematic review demonstrated that preoperative arthroscopic tissue biopsy used for microbiology cultures accurately predicts intraoperative culture findings obtained during revision surgery with high sensitivity and specificity. Additionally, arthroscopy appears to be superior to conventional techniques of joint aspiration and inflammatory marker testing. Therefore, arthroscopic tissue cultures may be an emerging useful tool to help guide the management of periprosthetic infections in shoulder arthroplasty. Copyright © 2023 Journal of Shoulder and Elbow Surgery Board of Trustees</v>
          </cell>
          <cell r="H98">
            <v>1</v>
          </cell>
          <cell r="I98">
            <v>1</v>
          </cell>
          <cell r="J98">
            <v>1</v>
          </cell>
          <cell r="K98"/>
          <cell r="L98">
            <v>1</v>
          </cell>
          <cell r="M98">
            <v>1</v>
          </cell>
          <cell r="N98" t="str">
            <v>Tat(2023)</v>
          </cell>
          <cell r="O98" t="str">
            <v>캐나다</v>
          </cell>
          <cell r="P98" t="str">
            <v>어깨 인공관절감염</v>
          </cell>
          <cell r="S98" t="str">
            <v>검사전 회전근개 조직생검으로 감염진단</v>
          </cell>
          <cell r="T98">
            <v>199</v>
          </cell>
          <cell r="U98" t="str">
            <v>후향적</v>
          </cell>
          <cell r="V98" t="str">
            <v>~2022.8.19.</v>
          </cell>
          <cell r="W98">
            <v>7</v>
          </cell>
          <cell r="X98" t="str">
            <v>ESR</v>
          </cell>
          <cell r="Y98" t="str">
            <v>CRP</v>
          </cell>
          <cell r="Z98" t="str">
            <v>2개이상 수술 중 조직검사 양성</v>
          </cell>
          <cell r="AA98" t="str">
            <v>x</v>
          </cell>
          <cell r="AB98" t="str">
            <v>ESR or CRP 상승시 문헌별 진단정확도</v>
          </cell>
          <cell r="AC98" t="str">
            <v>MINORS</v>
          </cell>
        </row>
        <row r="99">
          <cell r="A99">
            <v>1697</v>
          </cell>
          <cell r="B99" t="str">
            <v>S. A. V.Geradus Peters Van Asten, E. J.Xi, Y.Lavery, L. A.</v>
          </cell>
          <cell r="C99">
            <v>2016</v>
          </cell>
          <cell r="D99" t="str">
            <v>The role of biomarkers to diagnose diabetic foot osteomyelitis. A meta-analysis</v>
          </cell>
          <cell r="E99" t="str">
            <v>Current Diabetes Reviews</v>
          </cell>
          <cell r="F99" t="str">
            <v>12(4)(396-402</v>
          </cell>
          <cell r="G99" t="str">
            <v>Purpose: To systematically review the value of serum inflammatory markers to diagnose diabetic foot osteomyelitis (DFO). Study selection: Studies to diagnose DFO using biomarkers erythrocyte sedimentation rate (ESR), C-reactive protein (CRP), procalcitonin (PCT), interleukins (IL-2, IL-6, IL-8) and tumor necrosis factor alfa (TNFalpha) were retrieved from EMBASE and PubMed with no language restrictions through July 2014. Data extraction: We summarized clinical characteristics of the studies and used bivariate random effects models and summary receiver operating characteristic curves to estimate sensitivity and specificity for each marker. Data synthesis: A total of 8 qualifying studies were included in our meta-analysis. Bivariate pooled sensitivity and specificity of the 6 studies examining ESR were 0.81 (95% CI 0.71-0.88) and 0.90 (95% CI 0.75-0.96) respectively. Due to the paucity of data, models did not converge for the other biomarkers. Conclusion(s): From the inflammatory markers, ESR appears to be the best laboratory test to identify patients with DFO. Copyright © 2016 Bentham Science Publishers.</v>
          </cell>
          <cell r="H99">
            <v>1</v>
          </cell>
          <cell r="I99">
            <v>1</v>
          </cell>
          <cell r="J99">
            <v>1</v>
          </cell>
          <cell r="K99"/>
          <cell r="L99">
            <v>1</v>
          </cell>
          <cell r="M99">
            <v>1</v>
          </cell>
          <cell r="N99" t="str">
            <v>Asten(2016)</v>
          </cell>
          <cell r="O99" t="str">
            <v>미국</v>
          </cell>
          <cell r="P99" t="str">
            <v>당뇨발골수염</v>
          </cell>
          <cell r="S99" t="str">
            <v>-</v>
          </cell>
          <cell r="T99">
            <v>702</v>
          </cell>
          <cell r="U99" t="str">
            <v>-</v>
          </cell>
          <cell r="V99" t="str">
            <v>~2014.7</v>
          </cell>
          <cell r="W99">
            <v>8</v>
          </cell>
          <cell r="X99" t="str">
            <v>ESR</v>
          </cell>
          <cell r="Y99" t="str">
            <v>CRP, PCT, IL-2,6,8, TNFa</v>
          </cell>
          <cell r="Z99" t="str">
            <v>-</v>
          </cell>
          <cell r="AA99" t="str">
            <v>o</v>
          </cell>
          <cell r="AB99" t="str">
            <v>진단메타(Sn, Sp, SROC)
문헌별 검사항목 진단정확도</v>
          </cell>
          <cell r="AC99" t="str">
            <v>QUADAS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I4" sqref="I4"/>
    </sheetView>
  </sheetViews>
  <sheetFormatPr defaultRowHeight="16.5"/>
  <cols>
    <col min="1" max="1" width="5" style="16" bestFit="1" customWidth="1"/>
    <col min="2" max="2" width="15.625" customWidth="1"/>
    <col min="3" max="3" width="23.875" style="133" customWidth="1"/>
    <col min="5" max="5" width="17.75" customWidth="1"/>
    <col min="7" max="7" width="16.5" style="16" customWidth="1"/>
    <col min="10" max="10" width="14.125" style="18" customWidth="1"/>
    <col min="11" max="11" width="17.375" style="18" customWidth="1"/>
    <col min="13" max="13" width="24" customWidth="1"/>
    <col min="14" max="14" width="11" customWidth="1"/>
    <col min="15" max="15" width="25.625" style="18" customWidth="1"/>
  </cols>
  <sheetData>
    <row r="1" spans="1:15" ht="30.75" customHeight="1">
      <c r="A1" s="127" t="s">
        <v>0</v>
      </c>
      <c r="B1" s="71" t="s">
        <v>2</v>
      </c>
      <c r="C1" s="131" t="s">
        <v>1</v>
      </c>
      <c r="D1" s="71" t="s">
        <v>3</v>
      </c>
      <c r="E1" s="71" t="s">
        <v>4</v>
      </c>
      <c r="F1" s="71" t="s">
        <v>5</v>
      </c>
      <c r="G1" s="71" t="s">
        <v>115</v>
      </c>
      <c r="H1" s="71" t="s">
        <v>6</v>
      </c>
      <c r="I1" s="71" t="s">
        <v>7</v>
      </c>
      <c r="J1" s="72" t="s">
        <v>8</v>
      </c>
      <c r="K1" s="72" t="s">
        <v>9</v>
      </c>
      <c r="L1" s="71" t="s">
        <v>10</v>
      </c>
      <c r="M1" s="71" t="s">
        <v>11</v>
      </c>
      <c r="N1" s="71" t="s">
        <v>122</v>
      </c>
      <c r="O1" s="72" t="s">
        <v>123</v>
      </c>
    </row>
    <row r="2" spans="1:15" s="13" customFormat="1" ht="54">
      <c r="A2" s="8">
        <v>34</v>
      </c>
      <c r="B2" s="9" t="s">
        <v>13</v>
      </c>
      <c r="C2" s="132" t="s">
        <v>12</v>
      </c>
      <c r="D2" s="9" t="s">
        <v>14</v>
      </c>
      <c r="E2" s="10" t="s">
        <v>119</v>
      </c>
      <c r="F2" s="11">
        <v>3909</v>
      </c>
      <c r="G2" s="12" t="s">
        <v>17</v>
      </c>
      <c r="H2" s="12">
        <v>30</v>
      </c>
      <c r="I2" s="12" t="s">
        <v>18</v>
      </c>
      <c r="J2" s="10" t="s">
        <v>19</v>
      </c>
      <c r="K2" s="10" t="s">
        <v>20</v>
      </c>
      <c r="L2" s="12" t="s">
        <v>21</v>
      </c>
      <c r="M2" s="9" t="s">
        <v>121</v>
      </c>
      <c r="N2" s="9" t="s">
        <v>22</v>
      </c>
      <c r="O2" s="10" t="s">
        <v>124</v>
      </c>
    </row>
    <row r="3" spans="1:15" s="13" customFormat="1" ht="40.5">
      <c r="A3" s="8">
        <v>60</v>
      </c>
      <c r="B3" s="9" t="s">
        <v>24</v>
      </c>
      <c r="C3" s="132" t="s">
        <v>23</v>
      </c>
      <c r="D3" s="9" t="s">
        <v>14</v>
      </c>
      <c r="E3" s="10" t="s">
        <v>25</v>
      </c>
      <c r="F3" s="12">
        <v>689</v>
      </c>
      <c r="G3" s="12" t="s">
        <v>26</v>
      </c>
      <c r="H3" s="12">
        <v>32</v>
      </c>
      <c r="I3" s="12" t="s">
        <v>18</v>
      </c>
      <c r="J3" s="10" t="s">
        <v>27</v>
      </c>
      <c r="K3" s="10" t="s">
        <v>28</v>
      </c>
      <c r="L3" s="12" t="s">
        <v>29</v>
      </c>
      <c r="M3" s="10" t="s">
        <v>126</v>
      </c>
      <c r="N3" s="9" t="s">
        <v>22</v>
      </c>
      <c r="O3" s="10" t="s">
        <v>125</v>
      </c>
    </row>
    <row r="4" spans="1:15" s="13" customFormat="1" ht="94.5">
      <c r="A4" s="8">
        <v>78</v>
      </c>
      <c r="B4" s="9" t="s">
        <v>31</v>
      </c>
      <c r="C4" s="132" t="s">
        <v>30</v>
      </c>
      <c r="D4" s="9" t="s">
        <v>32</v>
      </c>
      <c r="E4" s="10" t="s">
        <v>132</v>
      </c>
      <c r="F4" s="11">
        <v>1255</v>
      </c>
      <c r="G4" s="12" t="s">
        <v>33</v>
      </c>
      <c r="H4" s="12">
        <v>6</v>
      </c>
      <c r="I4" s="12" t="s">
        <v>18</v>
      </c>
      <c r="J4" s="10" t="s">
        <v>34</v>
      </c>
      <c r="K4" s="10" t="s">
        <v>35</v>
      </c>
      <c r="L4" s="12" t="s">
        <v>21</v>
      </c>
      <c r="M4" s="10" t="s">
        <v>127</v>
      </c>
      <c r="N4" s="9" t="s">
        <v>36</v>
      </c>
      <c r="O4" s="10" t="s">
        <v>128</v>
      </c>
    </row>
    <row r="5" spans="1:15" s="13" customFormat="1" ht="67.5">
      <c r="A5" s="8">
        <v>117</v>
      </c>
      <c r="B5" s="9" t="s">
        <v>39</v>
      </c>
      <c r="C5" s="132" t="s">
        <v>37</v>
      </c>
      <c r="D5" s="9" t="s">
        <v>14</v>
      </c>
      <c r="E5" s="10" t="s">
        <v>40</v>
      </c>
      <c r="F5" s="11">
        <v>4564</v>
      </c>
      <c r="G5" s="12" t="s">
        <v>16</v>
      </c>
      <c r="H5" s="12">
        <v>30</v>
      </c>
      <c r="I5" s="12" t="s">
        <v>18</v>
      </c>
      <c r="J5" s="10" t="s">
        <v>41</v>
      </c>
      <c r="K5" s="10" t="s">
        <v>129</v>
      </c>
      <c r="L5" s="12" t="s">
        <v>21</v>
      </c>
      <c r="M5" s="10" t="s">
        <v>130</v>
      </c>
      <c r="N5" s="9" t="s">
        <v>36</v>
      </c>
      <c r="O5" s="10" t="s">
        <v>131</v>
      </c>
    </row>
    <row r="6" spans="1:15" s="13" customFormat="1" ht="54">
      <c r="A6" s="8">
        <v>120</v>
      </c>
      <c r="B6" s="9" t="s">
        <v>42</v>
      </c>
      <c r="C6" s="132" t="s">
        <v>38</v>
      </c>
      <c r="D6" s="9" t="s">
        <v>43</v>
      </c>
      <c r="E6" s="10" t="s">
        <v>44</v>
      </c>
      <c r="F6" s="12">
        <v>849</v>
      </c>
      <c r="G6" s="12" t="s">
        <v>45</v>
      </c>
      <c r="H6" s="12">
        <v>88</v>
      </c>
      <c r="I6" s="12" t="s">
        <v>18</v>
      </c>
      <c r="J6" s="10" t="s">
        <v>46</v>
      </c>
      <c r="K6" s="10" t="s">
        <v>47</v>
      </c>
      <c r="L6" s="12" t="s">
        <v>29</v>
      </c>
      <c r="M6" s="10" t="s">
        <v>127</v>
      </c>
      <c r="N6" s="10" t="s">
        <v>48</v>
      </c>
      <c r="O6" s="10" t="s">
        <v>133</v>
      </c>
    </row>
    <row r="7" spans="1:15" s="13" customFormat="1" ht="54">
      <c r="A7" s="8">
        <v>173</v>
      </c>
      <c r="B7" s="9" t="s">
        <v>50</v>
      </c>
      <c r="C7" s="132" t="s">
        <v>49</v>
      </c>
      <c r="D7" s="9" t="s">
        <v>51</v>
      </c>
      <c r="E7" s="10" t="s">
        <v>52</v>
      </c>
      <c r="F7" s="14">
        <v>3382</v>
      </c>
      <c r="G7" s="12" t="s">
        <v>53</v>
      </c>
      <c r="H7" s="12">
        <v>31</v>
      </c>
      <c r="I7" s="12" t="s">
        <v>18</v>
      </c>
      <c r="J7" s="10" t="s">
        <v>54</v>
      </c>
      <c r="K7" s="10" t="s">
        <v>55</v>
      </c>
      <c r="L7" s="12" t="s">
        <v>21</v>
      </c>
      <c r="M7" s="9" t="s">
        <v>138</v>
      </c>
      <c r="N7" s="9" t="s">
        <v>36</v>
      </c>
      <c r="O7" s="10" t="s">
        <v>137</v>
      </c>
    </row>
    <row r="8" spans="1:15" s="13" customFormat="1" ht="94.5">
      <c r="A8" s="8">
        <v>205</v>
      </c>
      <c r="B8" s="9" t="s">
        <v>57</v>
      </c>
      <c r="C8" s="132" t="s">
        <v>56</v>
      </c>
      <c r="D8" s="9" t="s">
        <v>58</v>
      </c>
      <c r="E8" s="10" t="s">
        <v>134</v>
      </c>
      <c r="F8" s="12">
        <v>511</v>
      </c>
      <c r="G8" s="12" t="s">
        <v>59</v>
      </c>
      <c r="H8" s="12">
        <v>12</v>
      </c>
      <c r="I8" s="12" t="s">
        <v>18</v>
      </c>
      <c r="J8" s="10" t="s">
        <v>135</v>
      </c>
      <c r="K8" s="10" t="s">
        <v>16</v>
      </c>
      <c r="L8" s="12" t="s">
        <v>21</v>
      </c>
      <c r="M8" s="9" t="s">
        <v>139</v>
      </c>
      <c r="N8" s="9" t="s">
        <v>22</v>
      </c>
      <c r="O8" s="10" t="s">
        <v>136</v>
      </c>
    </row>
    <row r="9" spans="1:15" s="13" customFormat="1" ht="67.5">
      <c r="A9" s="8">
        <v>211</v>
      </c>
      <c r="B9" s="7" t="s">
        <v>63</v>
      </c>
      <c r="C9" s="132" t="s">
        <v>61</v>
      </c>
      <c r="D9" s="9" t="s">
        <v>43</v>
      </c>
      <c r="E9" s="7" t="s">
        <v>140</v>
      </c>
      <c r="F9" s="8" t="s">
        <v>16</v>
      </c>
      <c r="G9" s="8">
        <v>2018.7</v>
      </c>
      <c r="H9" s="8">
        <v>26</v>
      </c>
      <c r="I9" s="8" t="s">
        <v>18</v>
      </c>
      <c r="J9" s="17" t="s">
        <v>64</v>
      </c>
      <c r="K9" s="17" t="s">
        <v>16</v>
      </c>
      <c r="L9" s="8" t="s">
        <v>29</v>
      </c>
      <c r="M9" s="10" t="s">
        <v>127</v>
      </c>
      <c r="N9" s="7" t="s">
        <v>65</v>
      </c>
      <c r="O9" s="10" t="s">
        <v>141</v>
      </c>
    </row>
    <row r="10" spans="1:15" s="13" customFormat="1" ht="67.5">
      <c r="A10" s="8">
        <v>212</v>
      </c>
      <c r="B10" s="9" t="s">
        <v>66</v>
      </c>
      <c r="C10" s="132" t="s">
        <v>62</v>
      </c>
      <c r="D10" s="9" t="s">
        <v>14</v>
      </c>
      <c r="E10" s="10" t="s">
        <v>44</v>
      </c>
      <c r="F10" s="11">
        <v>5535</v>
      </c>
      <c r="G10" s="12" t="s">
        <v>67</v>
      </c>
      <c r="H10" s="12">
        <v>25</v>
      </c>
      <c r="I10" s="12" t="s">
        <v>18</v>
      </c>
      <c r="J10" s="10" t="s">
        <v>68</v>
      </c>
      <c r="K10" s="10" t="s">
        <v>142</v>
      </c>
      <c r="L10" s="12" t="s">
        <v>29</v>
      </c>
      <c r="M10" s="10" t="s">
        <v>127</v>
      </c>
      <c r="N10" s="9" t="s">
        <v>16</v>
      </c>
      <c r="O10" s="10" t="s">
        <v>143</v>
      </c>
    </row>
    <row r="11" spans="1:15" s="13" customFormat="1" ht="108">
      <c r="A11" s="8">
        <v>248</v>
      </c>
      <c r="B11" s="9" t="s">
        <v>70</v>
      </c>
      <c r="C11" s="132" t="s">
        <v>69</v>
      </c>
      <c r="D11" s="9" t="s">
        <v>71</v>
      </c>
      <c r="E11" s="10" t="s">
        <v>144</v>
      </c>
      <c r="F11" s="11">
        <v>6363</v>
      </c>
      <c r="G11" s="12" t="s">
        <v>16</v>
      </c>
      <c r="H11" s="12">
        <v>29</v>
      </c>
      <c r="I11" s="12" t="s">
        <v>18</v>
      </c>
      <c r="J11" s="10" t="s">
        <v>60</v>
      </c>
      <c r="K11" s="10" t="s">
        <v>72</v>
      </c>
      <c r="L11" s="12" t="s">
        <v>21</v>
      </c>
      <c r="M11" s="10" t="s">
        <v>127</v>
      </c>
      <c r="N11" s="9" t="s">
        <v>36</v>
      </c>
      <c r="O11" s="10" t="s">
        <v>145</v>
      </c>
    </row>
    <row r="12" spans="1:15" s="13" customFormat="1" ht="94.5">
      <c r="A12" s="8">
        <v>338</v>
      </c>
      <c r="B12" s="9" t="s">
        <v>74</v>
      </c>
      <c r="C12" s="132" t="s">
        <v>73</v>
      </c>
      <c r="D12" s="9" t="s">
        <v>14</v>
      </c>
      <c r="E12" s="10" t="s">
        <v>146</v>
      </c>
      <c r="F12" s="11">
        <v>1861</v>
      </c>
      <c r="G12" s="12" t="s">
        <v>75</v>
      </c>
      <c r="H12" s="12">
        <v>5</v>
      </c>
      <c r="I12" s="12" t="s">
        <v>18</v>
      </c>
      <c r="J12" s="10" t="s">
        <v>76</v>
      </c>
      <c r="K12" s="10" t="s">
        <v>47</v>
      </c>
      <c r="L12" s="12" t="s">
        <v>29</v>
      </c>
      <c r="M12" s="10" t="s">
        <v>127</v>
      </c>
      <c r="N12" s="9" t="s">
        <v>36</v>
      </c>
      <c r="O12" s="10" t="s">
        <v>148</v>
      </c>
    </row>
    <row r="13" spans="1:15" s="13" customFormat="1" ht="81">
      <c r="A13" s="8">
        <v>373</v>
      </c>
      <c r="B13" s="9" t="s">
        <v>78</v>
      </c>
      <c r="C13" s="132" t="s">
        <v>77</v>
      </c>
      <c r="D13" s="9" t="s">
        <v>14</v>
      </c>
      <c r="E13" s="10" t="s">
        <v>79</v>
      </c>
      <c r="F13" s="11">
        <v>23179</v>
      </c>
      <c r="G13" s="12" t="s">
        <v>80</v>
      </c>
      <c r="H13" s="12">
        <v>134</v>
      </c>
      <c r="I13" s="12" t="s">
        <v>18</v>
      </c>
      <c r="J13" s="10" t="s">
        <v>54</v>
      </c>
      <c r="K13" s="10" t="s">
        <v>151</v>
      </c>
      <c r="L13" s="12" t="s">
        <v>21</v>
      </c>
      <c r="M13" s="10" t="s">
        <v>152</v>
      </c>
      <c r="N13" s="9" t="s">
        <v>36</v>
      </c>
      <c r="O13" s="10" t="s">
        <v>153</v>
      </c>
    </row>
    <row r="14" spans="1:15" s="13" customFormat="1" ht="162">
      <c r="A14" s="8">
        <v>396</v>
      </c>
      <c r="B14" s="9" t="s">
        <v>82</v>
      </c>
      <c r="C14" s="132" t="s">
        <v>81</v>
      </c>
      <c r="D14" s="9" t="s">
        <v>14</v>
      </c>
      <c r="E14" s="10" t="s">
        <v>155</v>
      </c>
      <c r="F14" s="11">
        <v>4805</v>
      </c>
      <c r="G14" s="12" t="s">
        <v>84</v>
      </c>
      <c r="H14" s="12">
        <v>36</v>
      </c>
      <c r="I14" s="12" t="s">
        <v>18</v>
      </c>
      <c r="J14" s="10" t="s">
        <v>85</v>
      </c>
      <c r="K14" s="10" t="s">
        <v>156</v>
      </c>
      <c r="L14" s="12" t="s">
        <v>21</v>
      </c>
      <c r="M14" s="10" t="s">
        <v>127</v>
      </c>
      <c r="N14" s="9" t="s">
        <v>36</v>
      </c>
      <c r="O14" s="10" t="s">
        <v>157</v>
      </c>
    </row>
    <row r="15" spans="1:15" s="13" customFormat="1" ht="94.5">
      <c r="A15" s="8">
        <v>443</v>
      </c>
      <c r="B15" s="9" t="s">
        <v>88</v>
      </c>
      <c r="C15" s="132" t="s">
        <v>86</v>
      </c>
      <c r="D15" s="9" t="s">
        <v>89</v>
      </c>
      <c r="E15" s="10" t="s">
        <v>90</v>
      </c>
      <c r="F15" s="11">
        <v>23485</v>
      </c>
      <c r="G15" s="12" t="s">
        <v>117</v>
      </c>
      <c r="H15" s="12">
        <v>13</v>
      </c>
      <c r="I15" s="12" t="s">
        <v>18</v>
      </c>
      <c r="J15" s="10" t="s">
        <v>85</v>
      </c>
      <c r="K15" s="10" t="s">
        <v>158</v>
      </c>
      <c r="L15" s="12" t="s">
        <v>29</v>
      </c>
      <c r="M15" s="10" t="s">
        <v>127</v>
      </c>
      <c r="N15" s="9" t="s">
        <v>16</v>
      </c>
      <c r="O15" s="10" t="s">
        <v>160</v>
      </c>
    </row>
    <row r="16" spans="1:15" s="13" customFormat="1" ht="54">
      <c r="A16" s="8">
        <v>449</v>
      </c>
      <c r="B16" s="9" t="s">
        <v>91</v>
      </c>
      <c r="C16" s="132" t="s">
        <v>87</v>
      </c>
      <c r="D16" s="9" t="s">
        <v>43</v>
      </c>
      <c r="E16" s="10" t="s">
        <v>92</v>
      </c>
      <c r="F16" s="11">
        <v>3981</v>
      </c>
      <c r="G16" s="12" t="s">
        <v>116</v>
      </c>
      <c r="H16" s="12">
        <v>14</v>
      </c>
      <c r="I16" s="12" t="s">
        <v>18</v>
      </c>
      <c r="J16" s="10" t="s">
        <v>135</v>
      </c>
      <c r="K16" s="10" t="s">
        <v>93</v>
      </c>
      <c r="L16" s="12" t="s">
        <v>29</v>
      </c>
      <c r="M16" s="10" t="s">
        <v>161</v>
      </c>
      <c r="N16" s="9" t="s">
        <v>22</v>
      </c>
      <c r="O16" s="10" t="s">
        <v>162</v>
      </c>
    </row>
    <row r="17" spans="1:15" s="13" customFormat="1" ht="94.5">
      <c r="A17" s="8">
        <v>465</v>
      </c>
      <c r="B17" s="9" t="s">
        <v>96</v>
      </c>
      <c r="C17" s="132" t="s">
        <v>94</v>
      </c>
      <c r="D17" s="9" t="s">
        <v>97</v>
      </c>
      <c r="E17" s="10" t="s">
        <v>164</v>
      </c>
      <c r="F17" s="12">
        <v>889</v>
      </c>
      <c r="G17" s="12" t="s">
        <v>98</v>
      </c>
      <c r="H17" s="12">
        <v>27</v>
      </c>
      <c r="I17" s="12" t="s">
        <v>18</v>
      </c>
      <c r="J17" s="10" t="s">
        <v>166</v>
      </c>
      <c r="K17" s="10" t="s">
        <v>165</v>
      </c>
      <c r="L17" s="12" t="s">
        <v>29</v>
      </c>
      <c r="M17" s="10" t="s">
        <v>127</v>
      </c>
      <c r="N17" s="9" t="s">
        <v>16</v>
      </c>
      <c r="O17" s="10" t="s">
        <v>167</v>
      </c>
    </row>
    <row r="18" spans="1:15" s="13" customFormat="1" ht="67.5">
      <c r="A18" s="8">
        <v>486</v>
      </c>
      <c r="B18" s="9" t="s">
        <v>99</v>
      </c>
      <c r="C18" s="132" t="s">
        <v>95</v>
      </c>
      <c r="D18" s="9" t="s">
        <v>32</v>
      </c>
      <c r="E18" s="10" t="s">
        <v>168</v>
      </c>
      <c r="F18" s="12">
        <v>431</v>
      </c>
      <c r="G18" s="12" t="s">
        <v>100</v>
      </c>
      <c r="H18" s="12">
        <v>9</v>
      </c>
      <c r="I18" s="12" t="s">
        <v>18</v>
      </c>
      <c r="J18" s="10" t="s">
        <v>101</v>
      </c>
      <c r="K18" s="10" t="s">
        <v>35</v>
      </c>
      <c r="L18" s="12" t="s">
        <v>21</v>
      </c>
      <c r="M18" s="9" t="s">
        <v>130</v>
      </c>
      <c r="N18" s="9" t="s">
        <v>36</v>
      </c>
      <c r="O18" s="10" t="s">
        <v>169</v>
      </c>
    </row>
    <row r="19" spans="1:15" s="13" customFormat="1" ht="67.5">
      <c r="A19" s="8">
        <v>540</v>
      </c>
      <c r="B19" s="9" t="s">
        <v>103</v>
      </c>
      <c r="C19" s="132" t="s">
        <v>102</v>
      </c>
      <c r="D19" s="9" t="s">
        <v>32</v>
      </c>
      <c r="E19" s="10" t="s">
        <v>170</v>
      </c>
      <c r="F19" s="11">
        <v>1374</v>
      </c>
      <c r="G19" s="12" t="s">
        <v>104</v>
      </c>
      <c r="H19" s="12">
        <v>7</v>
      </c>
      <c r="I19" s="12" t="s">
        <v>18</v>
      </c>
      <c r="J19" s="10" t="s">
        <v>105</v>
      </c>
      <c r="K19" s="10" t="s">
        <v>35</v>
      </c>
      <c r="L19" s="12" t="s">
        <v>21</v>
      </c>
      <c r="M19" s="9" t="s">
        <v>171</v>
      </c>
      <c r="N19" s="9" t="s">
        <v>36</v>
      </c>
      <c r="O19" s="10" t="s">
        <v>172</v>
      </c>
    </row>
    <row r="20" spans="1:15" s="13" customFormat="1" ht="94.5">
      <c r="A20" s="8">
        <v>1245</v>
      </c>
      <c r="B20" s="9" t="s">
        <v>107</v>
      </c>
      <c r="C20" s="132" t="s">
        <v>106</v>
      </c>
      <c r="D20" s="9" t="s">
        <v>32</v>
      </c>
      <c r="E20" s="10" t="s">
        <v>173</v>
      </c>
      <c r="F20" s="12">
        <v>638</v>
      </c>
      <c r="G20" s="12" t="s">
        <v>108</v>
      </c>
      <c r="H20" s="12">
        <v>30</v>
      </c>
      <c r="I20" s="12" t="s">
        <v>18</v>
      </c>
      <c r="J20" s="10" t="s">
        <v>109</v>
      </c>
      <c r="K20" s="10" t="s">
        <v>110</v>
      </c>
      <c r="L20" s="12" t="s">
        <v>21</v>
      </c>
      <c r="M20" s="10" t="s">
        <v>130</v>
      </c>
      <c r="N20" s="9" t="s">
        <v>36</v>
      </c>
      <c r="O20" s="10" t="s">
        <v>174</v>
      </c>
    </row>
    <row r="21" spans="1:15" s="13" customFormat="1" ht="81">
      <c r="A21" s="8">
        <v>1659</v>
      </c>
      <c r="B21" s="9" t="s">
        <v>112</v>
      </c>
      <c r="C21" s="132" t="s">
        <v>111</v>
      </c>
      <c r="D21" s="9" t="s">
        <v>51</v>
      </c>
      <c r="E21" s="10" t="s">
        <v>175</v>
      </c>
      <c r="F21" s="12">
        <v>199</v>
      </c>
      <c r="G21" s="12" t="s">
        <v>113</v>
      </c>
      <c r="H21" s="12">
        <v>7</v>
      </c>
      <c r="I21" s="12" t="s">
        <v>18</v>
      </c>
      <c r="J21" s="10" t="s">
        <v>60</v>
      </c>
      <c r="K21" s="10" t="s">
        <v>176</v>
      </c>
      <c r="L21" s="12" t="s">
        <v>29</v>
      </c>
      <c r="M21" s="10" t="s">
        <v>127</v>
      </c>
      <c r="N21" s="9" t="s">
        <v>114</v>
      </c>
      <c r="O21" s="10" t="s">
        <v>177</v>
      </c>
    </row>
  </sheetData>
  <sheetProtection algorithmName="SHA-512" hashValue="ECH9TRuhW20f9+LAdUr7jUIT4HgK4ceUbSkCj691aNZ9Da/LbSEMPBfFBlkJC1001ksfUwKyfLSrt/PC9lPptQ==" saltValue="u0Bsn8Hw2CwlOqW77xaOVw==" spinCount="100000" sheet="1" objects="1" scenarios="1" selectLockedCells="1" selectUnlockedCells="1"/>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zoomScale="85" zoomScaleNormal="85" workbookViewId="0">
      <selection activeCell="E18" sqref="E18"/>
    </sheetView>
  </sheetViews>
  <sheetFormatPr defaultRowHeight="16.5"/>
  <cols>
    <col min="5" max="5" width="26.125" customWidth="1"/>
    <col min="11" max="11" width="23.75" style="15" customWidth="1"/>
    <col min="33" max="34" width="9" style="16"/>
  </cols>
  <sheetData>
    <row r="1" spans="1:40" ht="16.5" customHeight="1">
      <c r="A1" s="143" t="s">
        <v>0</v>
      </c>
      <c r="B1" s="145" t="s">
        <v>2</v>
      </c>
      <c r="C1" s="145" t="s">
        <v>1</v>
      </c>
      <c r="D1" s="145" t="s">
        <v>3</v>
      </c>
      <c r="E1" s="145" t="s">
        <v>4</v>
      </c>
      <c r="F1" s="147" t="s">
        <v>5</v>
      </c>
      <c r="G1" s="147" t="s">
        <v>180</v>
      </c>
      <c r="H1" s="149" t="s">
        <v>181</v>
      </c>
      <c r="I1" s="147" t="s">
        <v>182</v>
      </c>
      <c r="J1" s="147" t="s">
        <v>183</v>
      </c>
      <c r="K1" s="151" t="s">
        <v>184</v>
      </c>
      <c r="L1" s="134" t="s">
        <v>18</v>
      </c>
      <c r="M1" s="135"/>
      <c r="N1" s="135"/>
      <c r="O1" s="135"/>
      <c r="P1" s="135"/>
      <c r="Q1" s="135"/>
      <c r="R1" s="135"/>
      <c r="S1" s="135"/>
      <c r="T1" s="135"/>
      <c r="U1" s="136"/>
      <c r="V1" s="137" t="s">
        <v>60</v>
      </c>
      <c r="W1" s="138"/>
      <c r="X1" s="138"/>
      <c r="Y1" s="138"/>
      <c r="Z1" s="138"/>
      <c r="AA1" s="138"/>
      <c r="AB1" s="138"/>
      <c r="AC1" s="138"/>
      <c r="AD1" s="138"/>
      <c r="AE1" s="139"/>
      <c r="AF1" s="140" t="s">
        <v>178</v>
      </c>
      <c r="AG1" s="141"/>
      <c r="AH1" s="141"/>
      <c r="AI1" s="141"/>
      <c r="AJ1" s="141"/>
      <c r="AK1" s="141"/>
      <c r="AL1" s="141"/>
      <c r="AM1" s="141"/>
      <c r="AN1" s="142"/>
    </row>
    <row r="2" spans="1:40" ht="27">
      <c r="A2" s="144"/>
      <c r="B2" s="146"/>
      <c r="C2" s="146"/>
      <c r="D2" s="146"/>
      <c r="E2" s="146"/>
      <c r="F2" s="148"/>
      <c r="G2" s="148"/>
      <c r="H2" s="150"/>
      <c r="I2" s="148"/>
      <c r="J2" s="148"/>
      <c r="K2" s="152"/>
      <c r="L2" s="118" t="s">
        <v>185</v>
      </c>
      <c r="M2" s="93" t="s">
        <v>794</v>
      </c>
      <c r="N2" s="92" t="s">
        <v>191</v>
      </c>
      <c r="O2" s="92" t="s">
        <v>192</v>
      </c>
      <c r="P2" s="92" t="s">
        <v>193</v>
      </c>
      <c r="Q2" s="92" t="s">
        <v>194</v>
      </c>
      <c r="R2" s="92" t="s">
        <v>195</v>
      </c>
      <c r="S2" s="92" t="s">
        <v>196</v>
      </c>
      <c r="T2" s="92" t="s">
        <v>197</v>
      </c>
      <c r="U2" s="119" t="s">
        <v>198</v>
      </c>
      <c r="V2" s="110" t="s">
        <v>185</v>
      </c>
      <c r="W2" s="95" t="s">
        <v>199</v>
      </c>
      <c r="X2" s="94" t="s">
        <v>191</v>
      </c>
      <c r="Y2" s="94" t="s">
        <v>192</v>
      </c>
      <c r="Z2" s="94" t="s">
        <v>193</v>
      </c>
      <c r="AA2" s="94" t="s">
        <v>194</v>
      </c>
      <c r="AB2" s="94" t="s">
        <v>195</v>
      </c>
      <c r="AC2" s="94" t="s">
        <v>196</v>
      </c>
      <c r="AD2" s="94" t="s">
        <v>197</v>
      </c>
      <c r="AE2" s="111" t="s">
        <v>198</v>
      </c>
      <c r="AF2" s="109" t="s">
        <v>185</v>
      </c>
      <c r="AG2" s="97" t="s">
        <v>199</v>
      </c>
      <c r="AH2" s="96" t="s">
        <v>192</v>
      </c>
      <c r="AI2" s="96" t="s">
        <v>193</v>
      </c>
      <c r="AJ2" s="96" t="s">
        <v>194</v>
      </c>
      <c r="AK2" s="96" t="s">
        <v>195</v>
      </c>
      <c r="AL2" s="96" t="s">
        <v>196</v>
      </c>
      <c r="AM2" s="96" t="s">
        <v>197</v>
      </c>
      <c r="AN2" s="103" t="s">
        <v>198</v>
      </c>
    </row>
    <row r="3" spans="1:40" s="13" customFormat="1">
      <c r="A3" s="104">
        <v>117</v>
      </c>
      <c r="B3" s="99" t="s">
        <v>746</v>
      </c>
      <c r="C3" s="99" t="s">
        <v>747</v>
      </c>
      <c r="D3" s="99" t="s">
        <v>452</v>
      </c>
      <c r="E3" s="99" t="s">
        <v>748</v>
      </c>
      <c r="F3" s="100">
        <v>4564</v>
      </c>
      <c r="G3" s="100" t="s">
        <v>21</v>
      </c>
      <c r="H3" s="98">
        <v>30</v>
      </c>
      <c r="I3" s="98">
        <v>4</v>
      </c>
      <c r="J3" s="98">
        <v>4</v>
      </c>
      <c r="K3" s="116" t="s">
        <v>749</v>
      </c>
      <c r="L3" s="104">
        <v>10</v>
      </c>
      <c r="M3" s="98">
        <v>3</v>
      </c>
      <c r="N3" s="98">
        <v>0.68</v>
      </c>
      <c r="O3" s="98">
        <v>0.57999999999999996</v>
      </c>
      <c r="P3" s="98" t="s">
        <v>16</v>
      </c>
      <c r="Q3" s="98" t="s">
        <v>16</v>
      </c>
      <c r="R3" s="98" t="s">
        <v>16</v>
      </c>
      <c r="S3" s="98" t="s">
        <v>16</v>
      </c>
      <c r="T3" s="98" t="s">
        <v>16</v>
      </c>
      <c r="U3" s="112" t="s">
        <v>16</v>
      </c>
      <c r="V3" s="104">
        <v>10</v>
      </c>
      <c r="W3" s="98">
        <v>1</v>
      </c>
      <c r="X3" s="98">
        <v>0.73</v>
      </c>
      <c r="Y3" s="98">
        <v>0.6</v>
      </c>
      <c r="Z3" s="98" t="s">
        <v>16</v>
      </c>
      <c r="AA3" s="98" t="s">
        <v>16</v>
      </c>
      <c r="AB3" s="98" t="s">
        <v>16</v>
      </c>
      <c r="AC3" s="98" t="s">
        <v>16</v>
      </c>
      <c r="AD3" s="98" t="s">
        <v>16</v>
      </c>
      <c r="AE3" s="112" t="s">
        <v>16</v>
      </c>
      <c r="AF3" s="130" t="s">
        <v>797</v>
      </c>
      <c r="AG3" s="98" t="s">
        <v>797</v>
      </c>
      <c r="AH3" s="98" t="s">
        <v>797</v>
      </c>
      <c r="AI3" s="98" t="s">
        <v>797</v>
      </c>
      <c r="AJ3" s="98" t="s">
        <v>797</v>
      </c>
      <c r="AK3" s="98" t="s">
        <v>797</v>
      </c>
      <c r="AL3" s="98" t="s">
        <v>797</v>
      </c>
      <c r="AM3" s="98" t="s">
        <v>797</v>
      </c>
      <c r="AN3" s="112" t="s">
        <v>797</v>
      </c>
    </row>
    <row r="4" spans="1:40" s="13" customFormat="1">
      <c r="A4" s="104">
        <v>117</v>
      </c>
      <c r="B4" s="99" t="s">
        <v>746</v>
      </c>
      <c r="C4" s="99" t="s">
        <v>747</v>
      </c>
      <c r="D4" s="99" t="s">
        <v>452</v>
      </c>
      <c r="E4" s="99" t="s">
        <v>748</v>
      </c>
      <c r="F4" s="100">
        <v>4564</v>
      </c>
      <c r="G4" s="100" t="s">
        <v>21</v>
      </c>
      <c r="H4" s="98">
        <v>30</v>
      </c>
      <c r="I4" s="98">
        <v>4</v>
      </c>
      <c r="J4" s="98">
        <v>4</v>
      </c>
      <c r="K4" s="116" t="s">
        <v>749</v>
      </c>
      <c r="L4" s="104">
        <v>20</v>
      </c>
      <c r="M4" s="98">
        <v>3</v>
      </c>
      <c r="N4" s="98">
        <v>0.36</v>
      </c>
      <c r="O4" s="98">
        <v>0.86</v>
      </c>
      <c r="P4" s="98" t="s">
        <v>16</v>
      </c>
      <c r="Q4" s="98" t="s">
        <v>16</v>
      </c>
      <c r="R4" s="98" t="s">
        <v>16</v>
      </c>
      <c r="S4" s="98" t="s">
        <v>16</v>
      </c>
      <c r="T4" s="98" t="s">
        <v>16</v>
      </c>
      <c r="U4" s="112" t="s">
        <v>16</v>
      </c>
      <c r="V4" s="104" t="s">
        <v>200</v>
      </c>
      <c r="W4" s="98">
        <v>4</v>
      </c>
      <c r="X4" s="98">
        <v>0.39</v>
      </c>
      <c r="Y4" s="98">
        <v>0.87</v>
      </c>
      <c r="Z4" s="98" t="s">
        <v>16</v>
      </c>
      <c r="AA4" s="98" t="s">
        <v>16</v>
      </c>
      <c r="AB4" s="98" t="s">
        <v>16</v>
      </c>
      <c r="AC4" s="98" t="s">
        <v>16</v>
      </c>
      <c r="AD4" s="98" t="s">
        <v>16</v>
      </c>
      <c r="AE4" s="112" t="s">
        <v>16</v>
      </c>
      <c r="AF4" s="130" t="s">
        <v>797</v>
      </c>
      <c r="AG4" s="98" t="s">
        <v>797</v>
      </c>
      <c r="AH4" s="98" t="s">
        <v>797</v>
      </c>
      <c r="AI4" s="98" t="s">
        <v>797</v>
      </c>
      <c r="AJ4" s="98" t="s">
        <v>797</v>
      </c>
      <c r="AK4" s="98" t="s">
        <v>797</v>
      </c>
      <c r="AL4" s="98" t="s">
        <v>797</v>
      </c>
      <c r="AM4" s="98" t="s">
        <v>797</v>
      </c>
      <c r="AN4" s="112" t="s">
        <v>797</v>
      </c>
    </row>
    <row r="5" spans="1:40" s="13" customFormat="1">
      <c r="A5" s="104">
        <v>117</v>
      </c>
      <c r="B5" s="99" t="s">
        <v>746</v>
      </c>
      <c r="C5" s="99" t="s">
        <v>747</v>
      </c>
      <c r="D5" s="99" t="s">
        <v>452</v>
      </c>
      <c r="E5" s="99" t="s">
        <v>748</v>
      </c>
      <c r="F5" s="100">
        <v>4564</v>
      </c>
      <c r="G5" s="100" t="s">
        <v>21</v>
      </c>
      <c r="H5" s="98">
        <v>30</v>
      </c>
      <c r="I5" s="98">
        <v>4</v>
      </c>
      <c r="J5" s="98">
        <v>4</v>
      </c>
      <c r="K5" s="116" t="s">
        <v>749</v>
      </c>
      <c r="L5" s="104">
        <v>30</v>
      </c>
      <c r="M5" s="98">
        <v>1</v>
      </c>
      <c r="N5" s="98">
        <v>0.26</v>
      </c>
      <c r="O5" s="98">
        <v>0.94</v>
      </c>
      <c r="P5" s="98" t="s">
        <v>16</v>
      </c>
      <c r="Q5" s="98" t="s">
        <v>16</v>
      </c>
      <c r="R5" s="98" t="s">
        <v>16</v>
      </c>
      <c r="S5" s="98" t="s">
        <v>16</v>
      </c>
      <c r="T5" s="98" t="s">
        <v>16</v>
      </c>
      <c r="U5" s="112" t="s">
        <v>16</v>
      </c>
      <c r="V5" s="104" t="s">
        <v>201</v>
      </c>
      <c r="W5" s="98">
        <v>3</v>
      </c>
      <c r="X5" s="98">
        <v>0.22</v>
      </c>
      <c r="Y5" s="98">
        <v>0.91</v>
      </c>
      <c r="Z5" s="98" t="s">
        <v>16</v>
      </c>
      <c r="AA5" s="98" t="s">
        <v>16</v>
      </c>
      <c r="AB5" s="98" t="s">
        <v>16</v>
      </c>
      <c r="AC5" s="98" t="s">
        <v>16</v>
      </c>
      <c r="AD5" s="98" t="s">
        <v>16</v>
      </c>
      <c r="AE5" s="112" t="s">
        <v>16</v>
      </c>
      <c r="AF5" s="130" t="s">
        <v>797</v>
      </c>
      <c r="AG5" s="98" t="s">
        <v>797</v>
      </c>
      <c r="AH5" s="98" t="s">
        <v>797</v>
      </c>
      <c r="AI5" s="98" t="s">
        <v>797</v>
      </c>
      <c r="AJ5" s="98" t="s">
        <v>797</v>
      </c>
      <c r="AK5" s="98" t="s">
        <v>797</v>
      </c>
      <c r="AL5" s="98" t="s">
        <v>797</v>
      </c>
      <c r="AM5" s="98" t="s">
        <v>797</v>
      </c>
      <c r="AN5" s="112" t="s">
        <v>797</v>
      </c>
    </row>
    <row r="6" spans="1:40" s="13" customFormat="1">
      <c r="A6" s="104">
        <v>117</v>
      </c>
      <c r="B6" s="99" t="s">
        <v>746</v>
      </c>
      <c r="C6" s="99" t="s">
        <v>747</v>
      </c>
      <c r="D6" s="99" t="s">
        <v>452</v>
      </c>
      <c r="E6" s="99" t="s">
        <v>748</v>
      </c>
      <c r="F6" s="100">
        <v>4564</v>
      </c>
      <c r="G6" s="100" t="s">
        <v>21</v>
      </c>
      <c r="H6" s="98">
        <v>30</v>
      </c>
      <c r="I6" s="98">
        <v>4</v>
      </c>
      <c r="J6" s="98">
        <v>4</v>
      </c>
      <c r="K6" s="116" t="s">
        <v>749</v>
      </c>
      <c r="L6" s="104">
        <v>40</v>
      </c>
      <c r="M6" s="98">
        <v>1</v>
      </c>
      <c r="N6" s="98">
        <v>0.19</v>
      </c>
      <c r="O6" s="98">
        <v>0.97</v>
      </c>
      <c r="P6" s="98" t="s">
        <v>16</v>
      </c>
      <c r="Q6" s="98" t="s">
        <v>16</v>
      </c>
      <c r="R6" s="98" t="s">
        <v>16</v>
      </c>
      <c r="S6" s="98" t="s">
        <v>16</v>
      </c>
      <c r="T6" s="98" t="s">
        <v>16</v>
      </c>
      <c r="U6" s="112" t="s">
        <v>16</v>
      </c>
      <c r="V6" s="113" t="s">
        <v>202</v>
      </c>
      <c r="W6" s="98">
        <v>4</v>
      </c>
      <c r="X6" s="98">
        <v>0.34</v>
      </c>
      <c r="Y6" s="98">
        <v>0.88</v>
      </c>
      <c r="Z6" s="98" t="s">
        <v>16</v>
      </c>
      <c r="AA6" s="98" t="s">
        <v>16</v>
      </c>
      <c r="AB6" s="98">
        <v>2.92</v>
      </c>
      <c r="AC6" s="98">
        <v>0.74</v>
      </c>
      <c r="AD6" s="98">
        <v>0.72</v>
      </c>
      <c r="AE6" s="112">
        <v>3.95</v>
      </c>
      <c r="AF6" s="130" t="s">
        <v>797</v>
      </c>
      <c r="AG6" s="98" t="s">
        <v>797</v>
      </c>
      <c r="AH6" s="98" t="s">
        <v>797</v>
      </c>
      <c r="AI6" s="98" t="s">
        <v>797</v>
      </c>
      <c r="AJ6" s="98" t="s">
        <v>797</v>
      </c>
      <c r="AK6" s="98" t="s">
        <v>797</v>
      </c>
      <c r="AL6" s="98" t="s">
        <v>797</v>
      </c>
      <c r="AM6" s="98" t="s">
        <v>797</v>
      </c>
      <c r="AN6" s="112" t="s">
        <v>797</v>
      </c>
    </row>
    <row r="7" spans="1:40" s="13" customFormat="1">
      <c r="A7" s="104">
        <v>117</v>
      </c>
      <c r="B7" s="99" t="s">
        <v>746</v>
      </c>
      <c r="C7" s="99" t="s">
        <v>747</v>
      </c>
      <c r="D7" s="99" t="s">
        <v>452</v>
      </c>
      <c r="E7" s="99" t="s">
        <v>748</v>
      </c>
      <c r="F7" s="100">
        <v>4564</v>
      </c>
      <c r="G7" s="100" t="s">
        <v>21</v>
      </c>
      <c r="H7" s="98">
        <v>30</v>
      </c>
      <c r="I7" s="98">
        <v>4</v>
      </c>
      <c r="J7" s="98">
        <v>4</v>
      </c>
      <c r="K7" s="116" t="s">
        <v>749</v>
      </c>
      <c r="L7" s="104" t="s">
        <v>202</v>
      </c>
      <c r="M7" s="98">
        <v>4</v>
      </c>
      <c r="N7" s="98">
        <v>0.43</v>
      </c>
      <c r="O7" s="98">
        <v>0.83</v>
      </c>
      <c r="P7" s="98" t="s">
        <v>16</v>
      </c>
      <c r="Q7" s="98" t="s">
        <v>16</v>
      </c>
      <c r="R7" s="98">
        <v>2.61</v>
      </c>
      <c r="S7" s="98">
        <v>0.68</v>
      </c>
      <c r="T7" s="98">
        <v>0.68500000000000005</v>
      </c>
      <c r="U7" s="112">
        <v>3.84</v>
      </c>
      <c r="V7" s="104" t="s">
        <v>16</v>
      </c>
      <c r="W7" s="98" t="s">
        <v>16</v>
      </c>
      <c r="X7" s="98" t="s">
        <v>16</v>
      </c>
      <c r="Y7" s="98" t="s">
        <v>16</v>
      </c>
      <c r="Z7" s="98" t="s">
        <v>16</v>
      </c>
      <c r="AA7" s="98" t="s">
        <v>16</v>
      </c>
      <c r="AB7" s="98" t="s">
        <v>16</v>
      </c>
      <c r="AC7" s="98" t="s">
        <v>16</v>
      </c>
      <c r="AD7" s="98" t="s">
        <v>16</v>
      </c>
      <c r="AE7" s="112" t="s">
        <v>16</v>
      </c>
      <c r="AF7" s="130" t="s">
        <v>797</v>
      </c>
      <c r="AG7" s="98" t="s">
        <v>797</v>
      </c>
      <c r="AH7" s="98" t="s">
        <v>797</v>
      </c>
      <c r="AI7" s="98" t="s">
        <v>797</v>
      </c>
      <c r="AJ7" s="98" t="s">
        <v>797</v>
      </c>
      <c r="AK7" s="98" t="s">
        <v>797</v>
      </c>
      <c r="AL7" s="98" t="s">
        <v>797</v>
      </c>
      <c r="AM7" s="98" t="s">
        <v>797</v>
      </c>
      <c r="AN7" s="112" t="s">
        <v>797</v>
      </c>
    </row>
    <row r="8" spans="1:40" s="13" customFormat="1">
      <c r="A8" s="104">
        <v>396</v>
      </c>
      <c r="B8" s="99" t="s">
        <v>750</v>
      </c>
      <c r="C8" s="99" t="s">
        <v>81</v>
      </c>
      <c r="D8" s="99" t="s">
        <v>452</v>
      </c>
      <c r="E8" s="99" t="s">
        <v>149</v>
      </c>
      <c r="F8" s="100">
        <v>4805</v>
      </c>
      <c r="G8" s="100" t="s">
        <v>21</v>
      </c>
      <c r="H8" s="98">
        <v>36</v>
      </c>
      <c r="I8" s="98">
        <v>12</v>
      </c>
      <c r="J8" s="98">
        <v>13</v>
      </c>
      <c r="K8" s="116" t="s">
        <v>751</v>
      </c>
      <c r="L8" s="104">
        <v>30</v>
      </c>
      <c r="M8" s="98" t="s">
        <v>236</v>
      </c>
      <c r="N8" s="98">
        <v>0.83</v>
      </c>
      <c r="O8" s="98">
        <v>0.56999999999999995</v>
      </c>
      <c r="P8" s="98" t="s">
        <v>16</v>
      </c>
      <c r="Q8" s="98" t="s">
        <v>16</v>
      </c>
      <c r="R8" s="98" t="s">
        <v>16</v>
      </c>
      <c r="S8" s="98" t="s">
        <v>16</v>
      </c>
      <c r="T8" s="98" t="s">
        <v>16</v>
      </c>
      <c r="U8" s="112" t="s">
        <v>16</v>
      </c>
      <c r="V8" s="104" t="s">
        <v>237</v>
      </c>
      <c r="W8" s="98" t="s">
        <v>16</v>
      </c>
      <c r="X8" s="98">
        <v>0.93</v>
      </c>
      <c r="Y8" s="98">
        <v>0.37</v>
      </c>
      <c r="Z8" s="98" t="s">
        <v>16</v>
      </c>
      <c r="AA8" s="98" t="s">
        <v>16</v>
      </c>
      <c r="AB8" s="98" t="s">
        <v>16</v>
      </c>
      <c r="AC8" s="98" t="s">
        <v>16</v>
      </c>
      <c r="AD8" s="98" t="s">
        <v>16</v>
      </c>
      <c r="AE8" s="112" t="s">
        <v>16</v>
      </c>
      <c r="AF8" s="130" t="s">
        <v>797</v>
      </c>
      <c r="AG8" s="98" t="s">
        <v>797</v>
      </c>
      <c r="AH8" s="98" t="s">
        <v>797</v>
      </c>
      <c r="AI8" s="98" t="s">
        <v>797</v>
      </c>
      <c r="AJ8" s="98" t="s">
        <v>797</v>
      </c>
      <c r="AK8" s="98" t="s">
        <v>797</v>
      </c>
      <c r="AL8" s="98" t="s">
        <v>797</v>
      </c>
      <c r="AM8" s="98" t="s">
        <v>797</v>
      </c>
      <c r="AN8" s="112" t="s">
        <v>797</v>
      </c>
    </row>
    <row r="9" spans="1:40" s="13" customFormat="1">
      <c r="A9" s="104">
        <v>211</v>
      </c>
      <c r="B9" s="99" t="s">
        <v>752</v>
      </c>
      <c r="C9" s="99" t="s">
        <v>753</v>
      </c>
      <c r="D9" s="99" t="s">
        <v>754</v>
      </c>
      <c r="E9" s="99" t="s">
        <v>755</v>
      </c>
      <c r="F9" s="100" t="s">
        <v>118</v>
      </c>
      <c r="G9" s="100" t="s">
        <v>29</v>
      </c>
      <c r="H9" s="98">
        <v>36</v>
      </c>
      <c r="I9" s="98">
        <v>2</v>
      </c>
      <c r="J9" s="98">
        <v>4</v>
      </c>
      <c r="K9" s="116" t="s">
        <v>756</v>
      </c>
      <c r="L9" s="104">
        <v>30</v>
      </c>
      <c r="M9" s="98">
        <v>2</v>
      </c>
      <c r="N9" s="98" t="s">
        <v>314</v>
      </c>
      <c r="O9" s="98" t="s">
        <v>315</v>
      </c>
      <c r="P9" s="98" t="s">
        <v>16</v>
      </c>
      <c r="Q9" s="98" t="s">
        <v>16</v>
      </c>
      <c r="R9" s="98" t="s">
        <v>16</v>
      </c>
      <c r="S9" s="98" t="s">
        <v>16</v>
      </c>
      <c r="T9" s="98" t="s">
        <v>16</v>
      </c>
      <c r="U9" s="112" t="s">
        <v>16</v>
      </c>
      <c r="V9" s="104" t="s">
        <v>316</v>
      </c>
      <c r="W9" s="98">
        <v>4</v>
      </c>
      <c r="X9" s="98" t="s">
        <v>317</v>
      </c>
      <c r="Y9" s="98" t="s">
        <v>318</v>
      </c>
      <c r="Z9" s="98" t="s">
        <v>16</v>
      </c>
      <c r="AA9" s="98" t="s">
        <v>16</v>
      </c>
      <c r="AB9" s="98" t="s">
        <v>16</v>
      </c>
      <c r="AC9" s="98" t="s">
        <v>16</v>
      </c>
      <c r="AD9" s="98" t="s">
        <v>16</v>
      </c>
      <c r="AE9" s="112" t="s">
        <v>16</v>
      </c>
      <c r="AF9" s="130" t="s">
        <v>797</v>
      </c>
      <c r="AG9" s="98" t="s">
        <v>797</v>
      </c>
      <c r="AH9" s="98" t="s">
        <v>797</v>
      </c>
      <c r="AI9" s="98" t="s">
        <v>797</v>
      </c>
      <c r="AJ9" s="98" t="s">
        <v>797</v>
      </c>
      <c r="AK9" s="98" t="s">
        <v>797</v>
      </c>
      <c r="AL9" s="98" t="s">
        <v>797</v>
      </c>
      <c r="AM9" s="98" t="s">
        <v>797</v>
      </c>
      <c r="AN9" s="112" t="s">
        <v>797</v>
      </c>
    </row>
    <row r="10" spans="1:40" s="13" customFormat="1">
      <c r="A10" s="104">
        <v>248</v>
      </c>
      <c r="B10" s="99" t="s">
        <v>757</v>
      </c>
      <c r="C10" s="99" t="s">
        <v>69</v>
      </c>
      <c r="D10" s="99" t="s">
        <v>758</v>
      </c>
      <c r="E10" s="99" t="s">
        <v>327</v>
      </c>
      <c r="F10" s="100">
        <v>6363</v>
      </c>
      <c r="G10" s="100" t="s">
        <v>21</v>
      </c>
      <c r="H10" s="98">
        <v>29</v>
      </c>
      <c r="I10" s="98">
        <v>29</v>
      </c>
      <c r="J10" s="98">
        <v>29</v>
      </c>
      <c r="K10" s="116" t="s">
        <v>759</v>
      </c>
      <c r="L10" s="104" t="s">
        <v>16</v>
      </c>
      <c r="M10" s="98">
        <v>16</v>
      </c>
      <c r="N10" s="98">
        <v>0.78</v>
      </c>
      <c r="O10" s="98">
        <v>0.68</v>
      </c>
      <c r="P10" s="98" t="s">
        <v>16</v>
      </c>
      <c r="Q10" s="98" t="s">
        <v>16</v>
      </c>
      <c r="R10" s="98" t="s">
        <v>16</v>
      </c>
      <c r="S10" s="98" t="s">
        <v>16</v>
      </c>
      <c r="T10" s="98">
        <v>0.68</v>
      </c>
      <c r="U10" s="112" t="s">
        <v>16</v>
      </c>
      <c r="V10" s="104" t="s">
        <v>16</v>
      </c>
      <c r="W10" s="98">
        <v>16</v>
      </c>
      <c r="X10" s="98">
        <v>0.79</v>
      </c>
      <c r="Y10" s="98">
        <v>0.7</v>
      </c>
      <c r="Z10" s="98" t="s">
        <v>16</v>
      </c>
      <c r="AA10" s="98" t="s">
        <v>16</v>
      </c>
      <c r="AB10" s="98" t="s">
        <v>16</v>
      </c>
      <c r="AC10" s="98" t="s">
        <v>16</v>
      </c>
      <c r="AD10" s="98">
        <v>0.81</v>
      </c>
      <c r="AE10" s="112" t="s">
        <v>16</v>
      </c>
      <c r="AF10" s="130" t="s">
        <v>797</v>
      </c>
      <c r="AG10" s="98" t="s">
        <v>797</v>
      </c>
      <c r="AH10" s="98" t="s">
        <v>797</v>
      </c>
      <c r="AI10" s="98" t="s">
        <v>797</v>
      </c>
      <c r="AJ10" s="98" t="s">
        <v>797</v>
      </c>
      <c r="AK10" s="98" t="s">
        <v>797</v>
      </c>
      <c r="AL10" s="98" t="s">
        <v>797</v>
      </c>
      <c r="AM10" s="98" t="s">
        <v>797</v>
      </c>
      <c r="AN10" s="112" t="s">
        <v>797</v>
      </c>
    </row>
    <row r="11" spans="1:40" s="13" customFormat="1">
      <c r="A11" s="104">
        <v>248</v>
      </c>
      <c r="B11" s="99" t="s">
        <v>757</v>
      </c>
      <c r="C11" s="99" t="s">
        <v>69</v>
      </c>
      <c r="D11" s="99" t="s">
        <v>758</v>
      </c>
      <c r="E11" s="99" t="s">
        <v>329</v>
      </c>
      <c r="F11" s="100">
        <v>6363</v>
      </c>
      <c r="G11" s="100" t="s">
        <v>21</v>
      </c>
      <c r="H11" s="98">
        <v>29</v>
      </c>
      <c r="I11" s="98">
        <v>29</v>
      </c>
      <c r="J11" s="98">
        <v>29</v>
      </c>
      <c r="K11" s="116" t="s">
        <v>759</v>
      </c>
      <c r="L11" s="104" t="s">
        <v>16</v>
      </c>
      <c r="M11" s="98">
        <v>10</v>
      </c>
      <c r="N11" s="98">
        <v>0.77</v>
      </c>
      <c r="O11" s="98">
        <v>0.59</v>
      </c>
      <c r="P11" s="98" t="s">
        <v>16</v>
      </c>
      <c r="Q11" s="98" t="s">
        <v>16</v>
      </c>
      <c r="R11" s="98" t="s">
        <v>16</v>
      </c>
      <c r="S11" s="98" t="s">
        <v>16</v>
      </c>
      <c r="T11" s="98">
        <v>0.75</v>
      </c>
      <c r="U11" s="112" t="s">
        <v>797</v>
      </c>
      <c r="V11" s="104" t="s">
        <v>16</v>
      </c>
      <c r="W11" s="98">
        <v>10</v>
      </c>
      <c r="X11" s="98">
        <v>0.86</v>
      </c>
      <c r="Y11" s="98">
        <v>0.67</v>
      </c>
      <c r="Z11" s="98" t="s">
        <v>16</v>
      </c>
      <c r="AA11" s="98" t="s">
        <v>16</v>
      </c>
      <c r="AB11" s="98" t="s">
        <v>16</v>
      </c>
      <c r="AC11" s="98" t="s">
        <v>16</v>
      </c>
      <c r="AD11" s="98">
        <v>0.86</v>
      </c>
      <c r="AE11" s="112" t="s">
        <v>16</v>
      </c>
      <c r="AF11" s="130" t="s">
        <v>797</v>
      </c>
      <c r="AG11" s="98" t="s">
        <v>797</v>
      </c>
      <c r="AH11" s="98" t="s">
        <v>797</v>
      </c>
      <c r="AI11" s="98" t="s">
        <v>797</v>
      </c>
      <c r="AJ11" s="98" t="s">
        <v>797</v>
      </c>
      <c r="AK11" s="98" t="s">
        <v>797</v>
      </c>
      <c r="AL11" s="98" t="s">
        <v>797</v>
      </c>
      <c r="AM11" s="98" t="s">
        <v>797</v>
      </c>
      <c r="AN11" s="112" t="s">
        <v>797</v>
      </c>
    </row>
    <row r="12" spans="1:40" s="13" customFormat="1">
      <c r="A12" s="104">
        <v>449</v>
      </c>
      <c r="B12" s="99" t="s">
        <v>760</v>
      </c>
      <c r="C12" s="99" t="s">
        <v>761</v>
      </c>
      <c r="D12" s="99" t="s">
        <v>754</v>
      </c>
      <c r="E12" s="99" t="s">
        <v>762</v>
      </c>
      <c r="F12" s="100">
        <v>3981</v>
      </c>
      <c r="G12" s="100" t="s">
        <v>29</v>
      </c>
      <c r="H12" s="98">
        <v>14</v>
      </c>
      <c r="I12" s="98">
        <v>1</v>
      </c>
      <c r="J12" s="98">
        <v>5</v>
      </c>
      <c r="K12" s="116" t="s">
        <v>763</v>
      </c>
      <c r="L12" s="104">
        <v>50</v>
      </c>
      <c r="M12" s="98">
        <v>1</v>
      </c>
      <c r="N12" s="98" t="s">
        <v>16</v>
      </c>
      <c r="O12" s="98" t="s">
        <v>16</v>
      </c>
      <c r="P12" s="98" t="s">
        <v>16</v>
      </c>
      <c r="Q12" s="98" t="s">
        <v>16</v>
      </c>
      <c r="R12" s="98">
        <v>2.4900000000000002</v>
      </c>
      <c r="S12" s="98">
        <v>0.34</v>
      </c>
      <c r="T12" s="98" t="s">
        <v>16</v>
      </c>
      <c r="U12" s="112" t="s">
        <v>16</v>
      </c>
      <c r="V12" s="104" t="s">
        <v>407</v>
      </c>
      <c r="W12" s="98">
        <v>5</v>
      </c>
      <c r="X12" s="98" t="s">
        <v>16</v>
      </c>
      <c r="Y12" s="98" t="s">
        <v>16</v>
      </c>
      <c r="Z12" s="98" t="s">
        <v>16</v>
      </c>
      <c r="AA12" s="98" t="s">
        <v>16</v>
      </c>
      <c r="AB12" s="98" t="s">
        <v>408</v>
      </c>
      <c r="AC12" s="98" t="s">
        <v>409</v>
      </c>
      <c r="AD12" s="98" t="s">
        <v>16</v>
      </c>
      <c r="AE12" s="112" t="s">
        <v>16</v>
      </c>
      <c r="AF12" s="130" t="s">
        <v>797</v>
      </c>
      <c r="AG12" s="98" t="s">
        <v>797</v>
      </c>
      <c r="AH12" s="98" t="s">
        <v>797</v>
      </c>
      <c r="AI12" s="98" t="s">
        <v>797</v>
      </c>
      <c r="AJ12" s="98" t="s">
        <v>797</v>
      </c>
      <c r="AK12" s="98" t="s">
        <v>797</v>
      </c>
      <c r="AL12" s="98" t="s">
        <v>797</v>
      </c>
      <c r="AM12" s="98" t="s">
        <v>797</v>
      </c>
      <c r="AN12" s="112" t="s">
        <v>797</v>
      </c>
    </row>
    <row r="13" spans="1:40" s="13" customFormat="1">
      <c r="A13" s="104">
        <v>443</v>
      </c>
      <c r="B13" s="99" t="s">
        <v>88</v>
      </c>
      <c r="C13" s="99" t="s">
        <v>764</v>
      </c>
      <c r="D13" s="99" t="s">
        <v>765</v>
      </c>
      <c r="E13" s="99" t="s">
        <v>154</v>
      </c>
      <c r="F13" s="101">
        <v>23485</v>
      </c>
      <c r="G13" s="100" t="s">
        <v>29</v>
      </c>
      <c r="H13" s="98">
        <v>13</v>
      </c>
      <c r="I13" s="98">
        <v>1</v>
      </c>
      <c r="J13" s="98">
        <v>11</v>
      </c>
      <c r="K13" s="116" t="s">
        <v>118</v>
      </c>
      <c r="L13" s="104">
        <v>50</v>
      </c>
      <c r="M13" s="98">
        <v>1</v>
      </c>
      <c r="N13" s="98">
        <v>0.76</v>
      </c>
      <c r="O13" s="98">
        <v>0.69</v>
      </c>
      <c r="P13" s="98" t="s">
        <v>16</v>
      </c>
      <c r="Q13" s="98" t="s">
        <v>16</v>
      </c>
      <c r="R13" s="98">
        <v>2.4900000000000002</v>
      </c>
      <c r="S13" s="98">
        <v>0.34</v>
      </c>
      <c r="T13" s="98" t="s">
        <v>16</v>
      </c>
      <c r="U13" s="112" t="s">
        <v>16</v>
      </c>
      <c r="V13" s="104" t="s">
        <v>415</v>
      </c>
      <c r="W13" s="98">
        <v>11</v>
      </c>
      <c r="X13" s="98" t="s">
        <v>416</v>
      </c>
      <c r="Y13" s="98" t="s">
        <v>417</v>
      </c>
      <c r="Z13" s="98" t="s">
        <v>16</v>
      </c>
      <c r="AA13" s="98" t="s">
        <v>16</v>
      </c>
      <c r="AB13" s="98" t="s">
        <v>418</v>
      </c>
      <c r="AC13" s="98" t="s">
        <v>419</v>
      </c>
      <c r="AD13" s="98" t="s">
        <v>16</v>
      </c>
      <c r="AE13" s="112" t="s">
        <v>16</v>
      </c>
      <c r="AF13" s="130" t="s">
        <v>797</v>
      </c>
      <c r="AG13" s="98" t="s">
        <v>797</v>
      </c>
      <c r="AH13" s="98" t="s">
        <v>797</v>
      </c>
      <c r="AI13" s="98" t="s">
        <v>797</v>
      </c>
      <c r="AJ13" s="98" t="s">
        <v>797</v>
      </c>
      <c r="AK13" s="98" t="s">
        <v>797</v>
      </c>
      <c r="AL13" s="98" t="s">
        <v>797</v>
      </c>
      <c r="AM13" s="98" t="s">
        <v>797</v>
      </c>
      <c r="AN13" s="112" t="s">
        <v>797</v>
      </c>
    </row>
    <row r="14" spans="1:40" s="13" customFormat="1">
      <c r="A14" s="104">
        <v>173</v>
      </c>
      <c r="B14" s="99" t="s">
        <v>766</v>
      </c>
      <c r="C14" s="99" t="s">
        <v>49</v>
      </c>
      <c r="D14" s="99" t="s">
        <v>767</v>
      </c>
      <c r="E14" s="99" t="s">
        <v>424</v>
      </c>
      <c r="F14" s="101">
        <v>3382</v>
      </c>
      <c r="G14" s="100" t="s">
        <v>21</v>
      </c>
      <c r="H14" s="98">
        <v>31</v>
      </c>
      <c r="I14" s="98">
        <v>4</v>
      </c>
      <c r="J14" s="98">
        <v>19</v>
      </c>
      <c r="K14" s="116" t="s">
        <v>768</v>
      </c>
      <c r="L14" s="104" t="s">
        <v>425</v>
      </c>
      <c r="M14" s="98">
        <v>4</v>
      </c>
      <c r="N14" s="98">
        <v>0.6</v>
      </c>
      <c r="O14" s="98">
        <v>0.61</v>
      </c>
      <c r="P14" s="98" t="s">
        <v>16</v>
      </c>
      <c r="Q14" s="98" t="s">
        <v>16</v>
      </c>
      <c r="R14" s="98" t="s">
        <v>16</v>
      </c>
      <c r="S14" s="98" t="s">
        <v>16</v>
      </c>
      <c r="T14" s="98" t="s">
        <v>16</v>
      </c>
      <c r="U14" s="112" t="s">
        <v>16</v>
      </c>
      <c r="V14" s="104" t="s">
        <v>426</v>
      </c>
      <c r="W14" s="98">
        <v>19</v>
      </c>
      <c r="X14" s="98">
        <v>0.7</v>
      </c>
      <c r="Y14" s="98">
        <v>0.64</v>
      </c>
      <c r="Z14" s="98" t="s">
        <v>16</v>
      </c>
      <c r="AA14" s="98" t="s">
        <v>16</v>
      </c>
      <c r="AB14" s="98" t="s">
        <v>16</v>
      </c>
      <c r="AC14" s="98" t="s">
        <v>16</v>
      </c>
      <c r="AD14" s="98" t="s">
        <v>16</v>
      </c>
      <c r="AE14" s="112" t="s">
        <v>16</v>
      </c>
      <c r="AF14" s="130" t="s">
        <v>797</v>
      </c>
      <c r="AG14" s="98" t="s">
        <v>797</v>
      </c>
      <c r="AH14" s="98" t="s">
        <v>797</v>
      </c>
      <c r="AI14" s="98" t="s">
        <v>797</v>
      </c>
      <c r="AJ14" s="98" t="s">
        <v>797</v>
      </c>
      <c r="AK14" s="98" t="s">
        <v>797</v>
      </c>
      <c r="AL14" s="98" t="s">
        <v>797</v>
      </c>
      <c r="AM14" s="98" t="s">
        <v>797</v>
      </c>
      <c r="AN14" s="112" t="s">
        <v>797</v>
      </c>
    </row>
    <row r="15" spans="1:40" s="13" customFormat="1">
      <c r="A15" s="104">
        <v>373</v>
      </c>
      <c r="B15" s="99" t="s">
        <v>450</v>
      </c>
      <c r="C15" s="99" t="s">
        <v>451</v>
      </c>
      <c r="D15" s="99" t="s">
        <v>452</v>
      </c>
      <c r="E15" s="99" t="s">
        <v>150</v>
      </c>
      <c r="F15" s="101">
        <v>23179</v>
      </c>
      <c r="G15" s="100" t="s">
        <v>21</v>
      </c>
      <c r="H15" s="98">
        <v>134</v>
      </c>
      <c r="I15" s="98">
        <v>3</v>
      </c>
      <c r="J15" s="98">
        <v>107</v>
      </c>
      <c r="K15" s="116" t="s">
        <v>453</v>
      </c>
      <c r="L15" s="104">
        <v>15</v>
      </c>
      <c r="M15" s="98" t="s">
        <v>454</v>
      </c>
      <c r="N15" s="98">
        <v>0.3</v>
      </c>
      <c r="O15" s="98">
        <v>0.81</v>
      </c>
      <c r="P15" s="98" t="s">
        <v>16</v>
      </c>
      <c r="Q15" s="98" t="s">
        <v>16</v>
      </c>
      <c r="R15" s="98" t="s">
        <v>16</v>
      </c>
      <c r="S15" s="98" t="s">
        <v>16</v>
      </c>
      <c r="T15" s="98">
        <v>0.36</v>
      </c>
      <c r="U15" s="112" t="s">
        <v>16</v>
      </c>
      <c r="V15" s="104">
        <v>6</v>
      </c>
      <c r="W15" s="98">
        <v>24</v>
      </c>
      <c r="X15" s="98">
        <v>0.76</v>
      </c>
      <c r="Y15" s="98">
        <v>0.77</v>
      </c>
      <c r="Z15" s="98" t="s">
        <v>16</v>
      </c>
      <c r="AA15" s="98" t="s">
        <v>16</v>
      </c>
      <c r="AB15" s="98" t="s">
        <v>16</v>
      </c>
      <c r="AC15" s="98" t="s">
        <v>16</v>
      </c>
      <c r="AD15" s="98">
        <v>0.83</v>
      </c>
      <c r="AE15" s="112" t="s">
        <v>16</v>
      </c>
      <c r="AF15" s="130" t="s">
        <v>797</v>
      </c>
      <c r="AG15" s="98" t="s">
        <v>797</v>
      </c>
      <c r="AH15" s="98" t="s">
        <v>797</v>
      </c>
      <c r="AI15" s="98" t="s">
        <v>797</v>
      </c>
      <c r="AJ15" s="98" t="s">
        <v>797</v>
      </c>
      <c r="AK15" s="98" t="s">
        <v>797</v>
      </c>
      <c r="AL15" s="98" t="s">
        <v>797</v>
      </c>
      <c r="AM15" s="98" t="s">
        <v>797</v>
      </c>
      <c r="AN15" s="112" t="s">
        <v>797</v>
      </c>
    </row>
    <row r="16" spans="1:40" s="13" customFormat="1">
      <c r="A16" s="104">
        <v>373</v>
      </c>
      <c r="B16" s="99" t="s">
        <v>450</v>
      </c>
      <c r="C16" s="99" t="s">
        <v>451</v>
      </c>
      <c r="D16" s="99" t="s">
        <v>452</v>
      </c>
      <c r="E16" s="99" t="s">
        <v>150</v>
      </c>
      <c r="F16" s="101">
        <v>23179</v>
      </c>
      <c r="G16" s="100" t="s">
        <v>21</v>
      </c>
      <c r="H16" s="98">
        <v>134</v>
      </c>
      <c r="I16" s="98">
        <v>3</v>
      </c>
      <c r="J16" s="98">
        <v>107</v>
      </c>
      <c r="K16" s="116" t="s">
        <v>453</v>
      </c>
      <c r="L16" s="104" t="s">
        <v>16</v>
      </c>
      <c r="M16" s="98" t="s">
        <v>16</v>
      </c>
      <c r="N16" s="98" t="s">
        <v>16</v>
      </c>
      <c r="O16" s="98" t="s">
        <v>16</v>
      </c>
      <c r="P16" s="98" t="s">
        <v>16</v>
      </c>
      <c r="Q16" s="98" t="s">
        <v>16</v>
      </c>
      <c r="R16" s="98" t="s">
        <v>16</v>
      </c>
      <c r="S16" s="98" t="s">
        <v>16</v>
      </c>
      <c r="T16" s="98" t="s">
        <v>16</v>
      </c>
      <c r="U16" s="112" t="s">
        <v>16</v>
      </c>
      <c r="V16" s="104">
        <v>10</v>
      </c>
      <c r="W16" s="98">
        <v>38</v>
      </c>
      <c r="X16" s="98">
        <v>0.68</v>
      </c>
      <c r="Y16" s="98">
        <v>0.81</v>
      </c>
      <c r="Z16" s="98" t="s">
        <v>16</v>
      </c>
      <c r="AA16" s="98" t="s">
        <v>16</v>
      </c>
      <c r="AB16" s="98" t="s">
        <v>16</v>
      </c>
      <c r="AC16" s="98" t="s">
        <v>16</v>
      </c>
      <c r="AD16" s="98">
        <v>0.8</v>
      </c>
      <c r="AE16" s="112" t="s">
        <v>16</v>
      </c>
      <c r="AF16" s="130" t="s">
        <v>797</v>
      </c>
      <c r="AG16" s="98" t="s">
        <v>797</v>
      </c>
      <c r="AH16" s="98" t="s">
        <v>797</v>
      </c>
      <c r="AI16" s="98" t="s">
        <v>797</v>
      </c>
      <c r="AJ16" s="98" t="s">
        <v>797</v>
      </c>
      <c r="AK16" s="98" t="s">
        <v>797</v>
      </c>
      <c r="AL16" s="98" t="s">
        <v>797</v>
      </c>
      <c r="AM16" s="98" t="s">
        <v>797</v>
      </c>
      <c r="AN16" s="112" t="s">
        <v>797</v>
      </c>
    </row>
    <row r="17" spans="1:40" s="13" customFormat="1">
      <c r="A17" s="104">
        <v>373</v>
      </c>
      <c r="B17" s="99" t="s">
        <v>450</v>
      </c>
      <c r="C17" s="99" t="s">
        <v>451</v>
      </c>
      <c r="D17" s="99" t="s">
        <v>452</v>
      </c>
      <c r="E17" s="99" t="s">
        <v>150</v>
      </c>
      <c r="F17" s="101">
        <v>23179</v>
      </c>
      <c r="G17" s="100" t="s">
        <v>21</v>
      </c>
      <c r="H17" s="98">
        <v>134</v>
      </c>
      <c r="I17" s="98">
        <v>3</v>
      </c>
      <c r="J17" s="98">
        <v>107</v>
      </c>
      <c r="K17" s="116" t="s">
        <v>453</v>
      </c>
      <c r="L17" s="104" t="s">
        <v>16</v>
      </c>
      <c r="M17" s="98" t="s">
        <v>16</v>
      </c>
      <c r="N17" s="98" t="s">
        <v>16</v>
      </c>
      <c r="O17" s="98" t="s">
        <v>16</v>
      </c>
      <c r="P17" s="98" t="s">
        <v>16</v>
      </c>
      <c r="Q17" s="98" t="s">
        <v>16</v>
      </c>
      <c r="R17" s="98" t="s">
        <v>16</v>
      </c>
      <c r="S17" s="98" t="s">
        <v>16</v>
      </c>
      <c r="T17" s="98" t="s">
        <v>16</v>
      </c>
      <c r="U17" s="112" t="s">
        <v>16</v>
      </c>
      <c r="V17" s="104">
        <v>60</v>
      </c>
      <c r="W17" s="98">
        <v>10</v>
      </c>
      <c r="X17" s="98">
        <v>0.78</v>
      </c>
      <c r="Y17" s="98">
        <v>0.8</v>
      </c>
      <c r="Z17" s="98" t="s">
        <v>16</v>
      </c>
      <c r="AA17" s="98" t="s">
        <v>16</v>
      </c>
      <c r="AB17" s="98" t="s">
        <v>16</v>
      </c>
      <c r="AC17" s="98" t="s">
        <v>16</v>
      </c>
      <c r="AD17" s="98">
        <v>0.85</v>
      </c>
      <c r="AE17" s="112" t="s">
        <v>16</v>
      </c>
      <c r="AF17" s="130" t="s">
        <v>797</v>
      </c>
      <c r="AG17" s="98" t="s">
        <v>797</v>
      </c>
      <c r="AH17" s="98" t="s">
        <v>797</v>
      </c>
      <c r="AI17" s="98" t="s">
        <v>797</v>
      </c>
      <c r="AJ17" s="98" t="s">
        <v>797</v>
      </c>
      <c r="AK17" s="98" t="s">
        <v>797</v>
      </c>
      <c r="AL17" s="98" t="s">
        <v>797</v>
      </c>
      <c r="AM17" s="98" t="s">
        <v>797</v>
      </c>
      <c r="AN17" s="112" t="s">
        <v>797</v>
      </c>
    </row>
    <row r="18" spans="1:40" s="13" customFormat="1">
      <c r="A18" s="104">
        <v>373</v>
      </c>
      <c r="B18" s="99" t="s">
        <v>450</v>
      </c>
      <c r="C18" s="99" t="s">
        <v>451</v>
      </c>
      <c r="D18" s="99" t="s">
        <v>452</v>
      </c>
      <c r="E18" s="99" t="s">
        <v>150</v>
      </c>
      <c r="F18" s="101">
        <v>23179</v>
      </c>
      <c r="G18" s="100" t="s">
        <v>21</v>
      </c>
      <c r="H18" s="98">
        <v>134</v>
      </c>
      <c r="I18" s="98">
        <v>3</v>
      </c>
      <c r="J18" s="98">
        <v>107</v>
      </c>
      <c r="K18" s="116" t="s">
        <v>458</v>
      </c>
      <c r="L18" s="104" t="s">
        <v>16</v>
      </c>
      <c r="M18" s="98" t="s">
        <v>16</v>
      </c>
      <c r="N18" s="98" t="s">
        <v>16</v>
      </c>
      <c r="O18" s="98" t="s">
        <v>16</v>
      </c>
      <c r="P18" s="98" t="s">
        <v>16</v>
      </c>
      <c r="Q18" s="98" t="s">
        <v>16</v>
      </c>
      <c r="R18" s="98" t="s">
        <v>16</v>
      </c>
      <c r="S18" s="98" t="s">
        <v>16</v>
      </c>
      <c r="T18" s="98" t="s">
        <v>16</v>
      </c>
      <c r="U18" s="112" t="s">
        <v>16</v>
      </c>
      <c r="V18" s="104">
        <v>2.5</v>
      </c>
      <c r="W18" s="98">
        <v>3</v>
      </c>
      <c r="X18" s="98">
        <v>0.76</v>
      </c>
      <c r="Y18" s="98">
        <v>0.86</v>
      </c>
      <c r="Z18" s="98" t="s">
        <v>16</v>
      </c>
      <c r="AA18" s="98" t="s">
        <v>16</v>
      </c>
      <c r="AB18" s="98" t="s">
        <v>16</v>
      </c>
      <c r="AC18" s="98" t="s">
        <v>16</v>
      </c>
      <c r="AD18" s="98">
        <v>0.83</v>
      </c>
      <c r="AE18" s="112" t="s">
        <v>16</v>
      </c>
      <c r="AF18" s="130" t="s">
        <v>797</v>
      </c>
      <c r="AG18" s="98" t="s">
        <v>797</v>
      </c>
      <c r="AH18" s="98" t="s">
        <v>797</v>
      </c>
      <c r="AI18" s="98" t="s">
        <v>797</v>
      </c>
      <c r="AJ18" s="98" t="s">
        <v>797</v>
      </c>
      <c r="AK18" s="98" t="s">
        <v>797</v>
      </c>
      <c r="AL18" s="98" t="s">
        <v>797</v>
      </c>
      <c r="AM18" s="98" t="s">
        <v>797</v>
      </c>
      <c r="AN18" s="112" t="s">
        <v>797</v>
      </c>
    </row>
    <row r="19" spans="1:40" s="13" customFormat="1">
      <c r="A19" s="104">
        <v>373</v>
      </c>
      <c r="B19" s="99" t="s">
        <v>450</v>
      </c>
      <c r="C19" s="99" t="s">
        <v>451</v>
      </c>
      <c r="D19" s="99" t="s">
        <v>452</v>
      </c>
      <c r="E19" s="99" t="s">
        <v>150</v>
      </c>
      <c r="F19" s="101">
        <v>23179</v>
      </c>
      <c r="G19" s="100" t="s">
        <v>21</v>
      </c>
      <c r="H19" s="98">
        <v>134</v>
      </c>
      <c r="I19" s="98">
        <v>3</v>
      </c>
      <c r="J19" s="98">
        <v>107</v>
      </c>
      <c r="K19" s="116" t="s">
        <v>458</v>
      </c>
      <c r="L19" s="104" t="s">
        <v>16</v>
      </c>
      <c r="M19" s="98" t="s">
        <v>16</v>
      </c>
      <c r="N19" s="98" t="s">
        <v>16</v>
      </c>
      <c r="O19" s="98" t="s">
        <v>16</v>
      </c>
      <c r="P19" s="98" t="s">
        <v>16</v>
      </c>
      <c r="Q19" s="98" t="s">
        <v>16</v>
      </c>
      <c r="R19" s="98" t="s">
        <v>16</v>
      </c>
      <c r="S19" s="98" t="s">
        <v>16</v>
      </c>
      <c r="T19" s="98" t="s">
        <v>16</v>
      </c>
      <c r="U19" s="112" t="s">
        <v>16</v>
      </c>
      <c r="V19" s="104">
        <v>5</v>
      </c>
      <c r="W19" s="98">
        <v>8</v>
      </c>
      <c r="X19" s="98">
        <v>0.79</v>
      </c>
      <c r="Y19" s="98">
        <v>0.76</v>
      </c>
      <c r="Z19" s="98" t="s">
        <v>16</v>
      </c>
      <c r="AA19" s="98" t="s">
        <v>16</v>
      </c>
      <c r="AB19" s="98" t="s">
        <v>16</v>
      </c>
      <c r="AC19" s="98" t="s">
        <v>16</v>
      </c>
      <c r="AD19" s="98">
        <v>0.84</v>
      </c>
      <c r="AE19" s="112" t="s">
        <v>16</v>
      </c>
      <c r="AF19" s="130" t="s">
        <v>797</v>
      </c>
      <c r="AG19" s="98" t="s">
        <v>797</v>
      </c>
      <c r="AH19" s="98" t="s">
        <v>797</v>
      </c>
      <c r="AI19" s="98" t="s">
        <v>797</v>
      </c>
      <c r="AJ19" s="98" t="s">
        <v>797</v>
      </c>
      <c r="AK19" s="98" t="s">
        <v>797</v>
      </c>
      <c r="AL19" s="98" t="s">
        <v>797</v>
      </c>
      <c r="AM19" s="98" t="s">
        <v>797</v>
      </c>
      <c r="AN19" s="112" t="s">
        <v>797</v>
      </c>
    </row>
    <row r="20" spans="1:40" s="13" customFormat="1">
      <c r="A20" s="104">
        <v>373</v>
      </c>
      <c r="B20" s="99" t="s">
        <v>450</v>
      </c>
      <c r="C20" s="99" t="s">
        <v>451</v>
      </c>
      <c r="D20" s="99" t="s">
        <v>452</v>
      </c>
      <c r="E20" s="99" t="s">
        <v>150</v>
      </c>
      <c r="F20" s="101">
        <v>23179</v>
      </c>
      <c r="G20" s="100" t="s">
        <v>21</v>
      </c>
      <c r="H20" s="98">
        <v>134</v>
      </c>
      <c r="I20" s="98">
        <v>3</v>
      </c>
      <c r="J20" s="98">
        <v>107</v>
      </c>
      <c r="K20" s="116" t="s">
        <v>458</v>
      </c>
      <c r="L20" s="104" t="s">
        <v>16</v>
      </c>
      <c r="M20" s="98" t="s">
        <v>16</v>
      </c>
      <c r="N20" s="98" t="s">
        <v>16</v>
      </c>
      <c r="O20" s="98" t="s">
        <v>16</v>
      </c>
      <c r="P20" s="98" t="s">
        <v>16</v>
      </c>
      <c r="Q20" s="98" t="s">
        <v>16</v>
      </c>
      <c r="R20" s="98" t="s">
        <v>16</v>
      </c>
      <c r="S20" s="98" t="s">
        <v>16</v>
      </c>
      <c r="T20" s="98" t="s">
        <v>16</v>
      </c>
      <c r="U20" s="112" t="s">
        <v>16</v>
      </c>
      <c r="V20" s="104">
        <v>6</v>
      </c>
      <c r="W20" s="98">
        <v>21</v>
      </c>
      <c r="X20" s="98">
        <v>0.77</v>
      </c>
      <c r="Y20" s="98">
        <v>0.76</v>
      </c>
      <c r="Z20" s="98" t="s">
        <v>16</v>
      </c>
      <c r="AA20" s="98" t="s">
        <v>16</v>
      </c>
      <c r="AB20" s="98" t="s">
        <v>16</v>
      </c>
      <c r="AC20" s="98" t="s">
        <v>16</v>
      </c>
      <c r="AD20" s="98">
        <v>0.83</v>
      </c>
      <c r="AE20" s="112" t="s">
        <v>16</v>
      </c>
      <c r="AF20" s="130" t="s">
        <v>797</v>
      </c>
      <c r="AG20" s="98" t="s">
        <v>797</v>
      </c>
      <c r="AH20" s="98" t="s">
        <v>797</v>
      </c>
      <c r="AI20" s="98" t="s">
        <v>797</v>
      </c>
      <c r="AJ20" s="98" t="s">
        <v>797</v>
      </c>
      <c r="AK20" s="98" t="s">
        <v>797</v>
      </c>
      <c r="AL20" s="98" t="s">
        <v>797</v>
      </c>
      <c r="AM20" s="98" t="s">
        <v>797</v>
      </c>
      <c r="AN20" s="112" t="s">
        <v>797</v>
      </c>
    </row>
    <row r="21" spans="1:40" s="13" customFormat="1">
      <c r="A21" s="104">
        <v>373</v>
      </c>
      <c r="B21" s="99" t="s">
        <v>450</v>
      </c>
      <c r="C21" s="99" t="s">
        <v>451</v>
      </c>
      <c r="D21" s="99" t="s">
        <v>452</v>
      </c>
      <c r="E21" s="99" t="s">
        <v>150</v>
      </c>
      <c r="F21" s="101">
        <v>23179</v>
      </c>
      <c r="G21" s="100" t="s">
        <v>21</v>
      </c>
      <c r="H21" s="98">
        <v>134</v>
      </c>
      <c r="I21" s="98">
        <v>3</v>
      </c>
      <c r="J21" s="98">
        <v>107</v>
      </c>
      <c r="K21" s="116" t="s">
        <v>458</v>
      </c>
      <c r="L21" s="104" t="s">
        <v>16</v>
      </c>
      <c r="M21" s="98" t="s">
        <v>16</v>
      </c>
      <c r="N21" s="98" t="s">
        <v>16</v>
      </c>
      <c r="O21" s="98" t="s">
        <v>16</v>
      </c>
      <c r="P21" s="98" t="s">
        <v>16</v>
      </c>
      <c r="Q21" s="98" t="s">
        <v>16</v>
      </c>
      <c r="R21" s="98" t="s">
        <v>16</v>
      </c>
      <c r="S21" s="98" t="s">
        <v>16</v>
      </c>
      <c r="T21" s="98" t="s">
        <v>16</v>
      </c>
      <c r="U21" s="112" t="s">
        <v>16</v>
      </c>
      <c r="V21" s="104">
        <v>8</v>
      </c>
      <c r="W21" s="98">
        <v>10</v>
      </c>
      <c r="X21" s="98">
        <v>0.54</v>
      </c>
      <c r="Y21" s="98">
        <v>0.86</v>
      </c>
      <c r="Z21" s="98" t="s">
        <v>16</v>
      </c>
      <c r="AA21" s="98" t="s">
        <v>16</v>
      </c>
      <c r="AB21" s="98" t="s">
        <v>16</v>
      </c>
      <c r="AC21" s="98" t="s">
        <v>16</v>
      </c>
      <c r="AD21" s="98">
        <v>0.78</v>
      </c>
      <c r="AE21" s="112" t="s">
        <v>16</v>
      </c>
      <c r="AF21" s="130" t="s">
        <v>797</v>
      </c>
      <c r="AG21" s="98" t="s">
        <v>797</v>
      </c>
      <c r="AH21" s="98" t="s">
        <v>797</v>
      </c>
      <c r="AI21" s="98" t="s">
        <v>797</v>
      </c>
      <c r="AJ21" s="98" t="s">
        <v>797</v>
      </c>
      <c r="AK21" s="98" t="s">
        <v>797</v>
      </c>
      <c r="AL21" s="98" t="s">
        <v>797</v>
      </c>
      <c r="AM21" s="98" t="s">
        <v>797</v>
      </c>
      <c r="AN21" s="112" t="s">
        <v>797</v>
      </c>
    </row>
    <row r="22" spans="1:40" s="13" customFormat="1">
      <c r="A22" s="104">
        <v>373</v>
      </c>
      <c r="B22" s="99" t="s">
        <v>450</v>
      </c>
      <c r="C22" s="99" t="s">
        <v>451</v>
      </c>
      <c r="D22" s="99" t="s">
        <v>452</v>
      </c>
      <c r="E22" s="99" t="s">
        <v>150</v>
      </c>
      <c r="F22" s="101">
        <v>23179</v>
      </c>
      <c r="G22" s="100" t="s">
        <v>21</v>
      </c>
      <c r="H22" s="98">
        <v>134</v>
      </c>
      <c r="I22" s="98">
        <v>3</v>
      </c>
      <c r="J22" s="98">
        <v>107</v>
      </c>
      <c r="K22" s="116" t="s">
        <v>458</v>
      </c>
      <c r="L22" s="104" t="s">
        <v>16</v>
      </c>
      <c r="M22" s="98" t="s">
        <v>16</v>
      </c>
      <c r="N22" s="98" t="s">
        <v>16</v>
      </c>
      <c r="O22" s="98" t="s">
        <v>16</v>
      </c>
      <c r="P22" s="98" t="s">
        <v>16</v>
      </c>
      <c r="Q22" s="98" t="s">
        <v>16</v>
      </c>
      <c r="R22" s="98" t="s">
        <v>16</v>
      </c>
      <c r="S22" s="98" t="s">
        <v>16</v>
      </c>
      <c r="T22" s="98" t="s">
        <v>16</v>
      </c>
      <c r="U22" s="112" t="s">
        <v>16</v>
      </c>
      <c r="V22" s="104">
        <v>10</v>
      </c>
      <c r="W22" s="98">
        <v>35</v>
      </c>
      <c r="X22" s="98">
        <v>0.69</v>
      </c>
      <c r="Y22" s="98">
        <v>0.81</v>
      </c>
      <c r="Z22" s="98" t="s">
        <v>16</v>
      </c>
      <c r="AA22" s="98" t="s">
        <v>16</v>
      </c>
      <c r="AB22" s="98" t="s">
        <v>16</v>
      </c>
      <c r="AC22" s="98" t="s">
        <v>16</v>
      </c>
      <c r="AD22" s="98">
        <v>0.81</v>
      </c>
      <c r="AE22" s="112" t="s">
        <v>16</v>
      </c>
      <c r="AF22" s="130" t="s">
        <v>797</v>
      </c>
      <c r="AG22" s="98" t="s">
        <v>797</v>
      </c>
      <c r="AH22" s="98" t="s">
        <v>797</v>
      </c>
      <c r="AI22" s="98" t="s">
        <v>797</v>
      </c>
      <c r="AJ22" s="98" t="s">
        <v>797</v>
      </c>
      <c r="AK22" s="98" t="s">
        <v>797</v>
      </c>
      <c r="AL22" s="98" t="s">
        <v>797</v>
      </c>
      <c r="AM22" s="98" t="s">
        <v>797</v>
      </c>
      <c r="AN22" s="112" t="s">
        <v>797</v>
      </c>
    </row>
    <row r="23" spans="1:40" s="13" customFormat="1">
      <c r="A23" s="104">
        <v>373</v>
      </c>
      <c r="B23" s="99" t="s">
        <v>450</v>
      </c>
      <c r="C23" s="99" t="s">
        <v>451</v>
      </c>
      <c r="D23" s="99" t="s">
        <v>452</v>
      </c>
      <c r="E23" s="99" t="s">
        <v>150</v>
      </c>
      <c r="F23" s="101">
        <v>23179</v>
      </c>
      <c r="G23" s="100" t="s">
        <v>21</v>
      </c>
      <c r="H23" s="98">
        <v>134</v>
      </c>
      <c r="I23" s="98">
        <v>3</v>
      </c>
      <c r="J23" s="98">
        <v>107</v>
      </c>
      <c r="K23" s="116" t="s">
        <v>458</v>
      </c>
      <c r="L23" s="104" t="s">
        <v>16</v>
      </c>
      <c r="M23" s="98" t="s">
        <v>16</v>
      </c>
      <c r="N23" s="98" t="s">
        <v>16</v>
      </c>
      <c r="O23" s="98" t="s">
        <v>16</v>
      </c>
      <c r="P23" s="98" t="s">
        <v>16</v>
      </c>
      <c r="Q23" s="98" t="s">
        <v>16</v>
      </c>
      <c r="R23" s="98" t="s">
        <v>16</v>
      </c>
      <c r="S23" s="98" t="s">
        <v>16</v>
      </c>
      <c r="T23" s="98" t="s">
        <v>16</v>
      </c>
      <c r="U23" s="112" t="s">
        <v>16</v>
      </c>
      <c r="V23" s="104">
        <v>20</v>
      </c>
      <c r="W23" s="98">
        <v>8</v>
      </c>
      <c r="X23" s="98">
        <v>0.79</v>
      </c>
      <c r="Y23" s="98">
        <v>0.73</v>
      </c>
      <c r="Z23" s="98" t="s">
        <v>16</v>
      </c>
      <c r="AA23" s="98" t="s">
        <v>16</v>
      </c>
      <c r="AB23" s="98" t="s">
        <v>16</v>
      </c>
      <c r="AC23" s="98" t="s">
        <v>16</v>
      </c>
      <c r="AD23" s="98">
        <v>0.83</v>
      </c>
      <c r="AE23" s="112" t="s">
        <v>16</v>
      </c>
      <c r="AF23" s="130" t="s">
        <v>797</v>
      </c>
      <c r="AG23" s="98" t="s">
        <v>797</v>
      </c>
      <c r="AH23" s="98" t="s">
        <v>797</v>
      </c>
      <c r="AI23" s="98" t="s">
        <v>797</v>
      </c>
      <c r="AJ23" s="98" t="s">
        <v>797</v>
      </c>
      <c r="AK23" s="98" t="s">
        <v>797</v>
      </c>
      <c r="AL23" s="98" t="s">
        <v>797</v>
      </c>
      <c r="AM23" s="98" t="s">
        <v>797</v>
      </c>
      <c r="AN23" s="112" t="s">
        <v>797</v>
      </c>
    </row>
    <row r="24" spans="1:40" s="13" customFormat="1">
      <c r="A24" s="104">
        <v>373</v>
      </c>
      <c r="B24" s="99" t="s">
        <v>450</v>
      </c>
      <c r="C24" s="99" t="s">
        <v>451</v>
      </c>
      <c r="D24" s="99" t="s">
        <v>452</v>
      </c>
      <c r="E24" s="99" t="s">
        <v>150</v>
      </c>
      <c r="F24" s="101">
        <v>23179</v>
      </c>
      <c r="G24" s="100" t="s">
        <v>21</v>
      </c>
      <c r="H24" s="98">
        <v>134</v>
      </c>
      <c r="I24" s="98">
        <v>3</v>
      </c>
      <c r="J24" s="98">
        <v>107</v>
      </c>
      <c r="K24" s="116" t="s">
        <v>458</v>
      </c>
      <c r="L24" s="104" t="s">
        <v>16</v>
      </c>
      <c r="M24" s="98" t="s">
        <v>16</v>
      </c>
      <c r="N24" s="98" t="s">
        <v>16</v>
      </c>
      <c r="O24" s="98" t="s">
        <v>16</v>
      </c>
      <c r="P24" s="98" t="s">
        <v>16</v>
      </c>
      <c r="Q24" s="98" t="s">
        <v>16</v>
      </c>
      <c r="R24" s="98" t="s">
        <v>16</v>
      </c>
      <c r="S24" s="98" t="s">
        <v>16</v>
      </c>
      <c r="T24" s="98" t="s">
        <v>16</v>
      </c>
      <c r="U24" s="112" t="s">
        <v>16</v>
      </c>
      <c r="V24" s="104">
        <v>50</v>
      </c>
      <c r="W24" s="98">
        <v>6</v>
      </c>
      <c r="X24" s="98">
        <v>0.73</v>
      </c>
      <c r="Y24" s="98">
        <v>0.83</v>
      </c>
      <c r="Z24" s="98" t="s">
        <v>16</v>
      </c>
      <c r="AA24" s="98" t="s">
        <v>16</v>
      </c>
      <c r="AB24" s="98" t="s">
        <v>16</v>
      </c>
      <c r="AC24" s="98" t="s">
        <v>16</v>
      </c>
      <c r="AD24" s="98">
        <v>0.86</v>
      </c>
      <c r="AE24" s="112" t="s">
        <v>16</v>
      </c>
      <c r="AF24" s="130" t="s">
        <v>797</v>
      </c>
      <c r="AG24" s="98" t="s">
        <v>797</v>
      </c>
      <c r="AH24" s="98" t="s">
        <v>797</v>
      </c>
      <c r="AI24" s="98" t="s">
        <v>797</v>
      </c>
      <c r="AJ24" s="98" t="s">
        <v>797</v>
      </c>
      <c r="AK24" s="98" t="s">
        <v>797</v>
      </c>
      <c r="AL24" s="98" t="s">
        <v>797</v>
      </c>
      <c r="AM24" s="98" t="s">
        <v>797</v>
      </c>
      <c r="AN24" s="112" t="s">
        <v>797</v>
      </c>
    </row>
    <row r="25" spans="1:40" s="13" customFormat="1">
      <c r="A25" s="104">
        <v>373</v>
      </c>
      <c r="B25" s="99" t="s">
        <v>450</v>
      </c>
      <c r="C25" s="99" t="s">
        <v>451</v>
      </c>
      <c r="D25" s="99" t="s">
        <v>452</v>
      </c>
      <c r="E25" s="99" t="s">
        <v>150</v>
      </c>
      <c r="F25" s="101">
        <v>23179</v>
      </c>
      <c r="G25" s="100" t="s">
        <v>21</v>
      </c>
      <c r="H25" s="98">
        <v>134</v>
      </c>
      <c r="I25" s="98">
        <v>3</v>
      </c>
      <c r="J25" s="98">
        <v>107</v>
      </c>
      <c r="K25" s="116" t="s">
        <v>458</v>
      </c>
      <c r="L25" s="104" t="s">
        <v>16</v>
      </c>
      <c r="M25" s="98" t="s">
        <v>16</v>
      </c>
      <c r="N25" s="98" t="s">
        <v>16</v>
      </c>
      <c r="O25" s="98" t="s">
        <v>16</v>
      </c>
      <c r="P25" s="98" t="s">
        <v>16</v>
      </c>
      <c r="Q25" s="98" t="s">
        <v>16</v>
      </c>
      <c r="R25" s="98" t="s">
        <v>16</v>
      </c>
      <c r="S25" s="98" t="s">
        <v>16</v>
      </c>
      <c r="T25" s="98" t="s">
        <v>16</v>
      </c>
      <c r="U25" s="112" t="s">
        <v>16</v>
      </c>
      <c r="V25" s="104">
        <v>100</v>
      </c>
      <c r="W25" s="98">
        <v>3</v>
      </c>
      <c r="X25" s="98">
        <v>0.69</v>
      </c>
      <c r="Y25" s="98">
        <v>0.87</v>
      </c>
      <c r="Z25" s="98" t="s">
        <v>16</v>
      </c>
      <c r="AA25" s="98" t="s">
        <v>16</v>
      </c>
      <c r="AB25" s="98" t="s">
        <v>16</v>
      </c>
      <c r="AC25" s="98" t="s">
        <v>16</v>
      </c>
      <c r="AD25" s="98">
        <v>0.83</v>
      </c>
      <c r="AE25" s="112" t="s">
        <v>16</v>
      </c>
      <c r="AF25" s="130" t="s">
        <v>797</v>
      </c>
      <c r="AG25" s="98" t="s">
        <v>797</v>
      </c>
      <c r="AH25" s="98" t="s">
        <v>797</v>
      </c>
      <c r="AI25" s="98" t="s">
        <v>797</v>
      </c>
      <c r="AJ25" s="98" t="s">
        <v>797</v>
      </c>
      <c r="AK25" s="98" t="s">
        <v>797</v>
      </c>
      <c r="AL25" s="98" t="s">
        <v>797</v>
      </c>
      <c r="AM25" s="98" t="s">
        <v>797</v>
      </c>
      <c r="AN25" s="112" t="s">
        <v>797</v>
      </c>
    </row>
    <row r="26" spans="1:40" s="13" customFormat="1">
      <c r="A26" s="104">
        <v>373</v>
      </c>
      <c r="B26" s="99" t="s">
        <v>450</v>
      </c>
      <c r="C26" s="99" t="s">
        <v>451</v>
      </c>
      <c r="D26" s="99" t="s">
        <v>452</v>
      </c>
      <c r="E26" s="99" t="s">
        <v>150</v>
      </c>
      <c r="F26" s="101">
        <v>23179</v>
      </c>
      <c r="G26" s="100" t="s">
        <v>21</v>
      </c>
      <c r="H26" s="98">
        <v>134</v>
      </c>
      <c r="I26" s="98">
        <v>3</v>
      </c>
      <c r="J26" s="98">
        <v>107</v>
      </c>
      <c r="K26" s="116" t="s">
        <v>467</v>
      </c>
      <c r="L26" s="104" t="s">
        <v>16</v>
      </c>
      <c r="M26" s="98" t="s">
        <v>16</v>
      </c>
      <c r="N26" s="98" t="s">
        <v>16</v>
      </c>
      <c r="O26" s="98" t="s">
        <v>16</v>
      </c>
      <c r="P26" s="98" t="s">
        <v>16</v>
      </c>
      <c r="Q26" s="98" t="s">
        <v>16</v>
      </c>
      <c r="R26" s="98" t="s">
        <v>16</v>
      </c>
      <c r="S26" s="98" t="s">
        <v>16</v>
      </c>
      <c r="T26" s="98" t="s">
        <v>16</v>
      </c>
      <c r="U26" s="112" t="s">
        <v>16</v>
      </c>
      <c r="V26" s="104">
        <v>10</v>
      </c>
      <c r="W26" s="98">
        <v>4</v>
      </c>
      <c r="X26" s="98">
        <v>0.62</v>
      </c>
      <c r="Y26" s="98">
        <v>0.87</v>
      </c>
      <c r="Z26" s="98" t="s">
        <v>16</v>
      </c>
      <c r="AA26" s="98" t="s">
        <v>16</v>
      </c>
      <c r="AB26" s="98" t="s">
        <v>16</v>
      </c>
      <c r="AC26" s="98" t="s">
        <v>16</v>
      </c>
      <c r="AD26" s="98">
        <v>0.77</v>
      </c>
      <c r="AE26" s="112" t="s">
        <v>16</v>
      </c>
      <c r="AF26" s="130" t="s">
        <v>797</v>
      </c>
      <c r="AG26" s="98" t="s">
        <v>797</v>
      </c>
      <c r="AH26" s="98" t="s">
        <v>797</v>
      </c>
      <c r="AI26" s="98" t="s">
        <v>797</v>
      </c>
      <c r="AJ26" s="98" t="s">
        <v>797</v>
      </c>
      <c r="AK26" s="98" t="s">
        <v>797</v>
      </c>
      <c r="AL26" s="98" t="s">
        <v>797</v>
      </c>
      <c r="AM26" s="98" t="s">
        <v>797</v>
      </c>
      <c r="AN26" s="112" t="s">
        <v>797</v>
      </c>
    </row>
    <row r="27" spans="1:40" s="13" customFormat="1">
      <c r="A27" s="104">
        <v>34</v>
      </c>
      <c r="B27" s="99" t="s">
        <v>769</v>
      </c>
      <c r="C27" s="99" t="s">
        <v>770</v>
      </c>
      <c r="D27" s="99" t="s">
        <v>452</v>
      </c>
      <c r="E27" s="99" t="s">
        <v>771</v>
      </c>
      <c r="F27" s="101">
        <v>3909</v>
      </c>
      <c r="G27" s="102" t="s">
        <v>16</v>
      </c>
      <c r="H27" s="98">
        <v>30</v>
      </c>
      <c r="I27" s="98">
        <v>25</v>
      </c>
      <c r="J27" s="98">
        <v>23</v>
      </c>
      <c r="K27" s="116" t="s">
        <v>120</v>
      </c>
      <c r="L27" s="104" t="s">
        <v>328</v>
      </c>
      <c r="M27" s="98" t="s">
        <v>797</v>
      </c>
      <c r="N27" s="98">
        <v>0.75</v>
      </c>
      <c r="O27" s="98">
        <v>0.7</v>
      </c>
      <c r="P27" s="98" t="s">
        <v>797</v>
      </c>
      <c r="Q27" s="98" t="s">
        <v>797</v>
      </c>
      <c r="R27" s="98" t="s">
        <v>797</v>
      </c>
      <c r="S27" s="98" t="s">
        <v>797</v>
      </c>
      <c r="T27" s="98" t="s">
        <v>797</v>
      </c>
      <c r="U27" s="112" t="s">
        <v>797</v>
      </c>
      <c r="V27" s="98" t="s">
        <v>797</v>
      </c>
      <c r="W27" s="98" t="s">
        <v>797</v>
      </c>
      <c r="X27" s="98">
        <v>0.88</v>
      </c>
      <c r="Y27" s="98">
        <v>0.74</v>
      </c>
      <c r="Z27" s="98" t="s">
        <v>797</v>
      </c>
      <c r="AA27" s="98" t="s">
        <v>797</v>
      </c>
      <c r="AB27" s="98" t="s">
        <v>797</v>
      </c>
      <c r="AC27" s="98" t="s">
        <v>797</v>
      </c>
      <c r="AD27" s="98" t="s">
        <v>797</v>
      </c>
      <c r="AE27" s="112" t="s">
        <v>797</v>
      </c>
      <c r="AF27" s="130" t="s">
        <v>797</v>
      </c>
      <c r="AG27" s="98" t="s">
        <v>797</v>
      </c>
      <c r="AH27" s="98" t="s">
        <v>797</v>
      </c>
      <c r="AI27" s="98" t="s">
        <v>797</v>
      </c>
      <c r="AJ27" s="98" t="s">
        <v>797</v>
      </c>
      <c r="AK27" s="98" t="s">
        <v>797</v>
      </c>
      <c r="AL27" s="98" t="s">
        <v>797</v>
      </c>
      <c r="AM27" s="98" t="s">
        <v>797</v>
      </c>
      <c r="AN27" s="112" t="s">
        <v>797</v>
      </c>
    </row>
    <row r="28" spans="1:40" s="13" customFormat="1">
      <c r="A28" s="104">
        <v>78</v>
      </c>
      <c r="B28" s="99" t="s">
        <v>772</v>
      </c>
      <c r="C28" s="99" t="s">
        <v>30</v>
      </c>
      <c r="D28" s="99" t="s">
        <v>773</v>
      </c>
      <c r="E28" s="99" t="s">
        <v>771</v>
      </c>
      <c r="F28" s="101">
        <v>1255</v>
      </c>
      <c r="G28" s="100" t="s">
        <v>21</v>
      </c>
      <c r="H28" s="98">
        <v>6</v>
      </c>
      <c r="I28" s="98">
        <v>6</v>
      </c>
      <c r="J28" s="98">
        <v>6</v>
      </c>
      <c r="K28" s="116" t="s">
        <v>774</v>
      </c>
      <c r="L28" s="104" t="s">
        <v>328</v>
      </c>
      <c r="M28" s="98">
        <v>6</v>
      </c>
      <c r="N28" s="98">
        <v>0.68</v>
      </c>
      <c r="O28" s="98">
        <v>0.83</v>
      </c>
      <c r="P28" s="98" t="s">
        <v>797</v>
      </c>
      <c r="Q28" s="98" t="s">
        <v>797</v>
      </c>
      <c r="R28" s="98" t="s">
        <v>797</v>
      </c>
      <c r="S28" s="98" t="s">
        <v>797</v>
      </c>
      <c r="T28" s="98">
        <v>0.72</v>
      </c>
      <c r="U28" s="112">
        <v>10.029999999999999</v>
      </c>
      <c r="V28" s="98" t="s">
        <v>797</v>
      </c>
      <c r="W28" s="98" t="s">
        <v>797</v>
      </c>
      <c r="X28" s="98">
        <v>0.78</v>
      </c>
      <c r="Y28" s="98">
        <v>0.81</v>
      </c>
      <c r="Z28" s="98" t="s">
        <v>797</v>
      </c>
      <c r="AA28" s="98" t="s">
        <v>797</v>
      </c>
      <c r="AB28" s="98" t="s">
        <v>797</v>
      </c>
      <c r="AC28" s="98" t="s">
        <v>797</v>
      </c>
      <c r="AD28" s="98">
        <v>0.84</v>
      </c>
      <c r="AE28" s="112">
        <v>15.17</v>
      </c>
      <c r="AF28" s="130" t="s">
        <v>797</v>
      </c>
      <c r="AG28" s="98" t="s">
        <v>797</v>
      </c>
      <c r="AH28" s="98" t="s">
        <v>797</v>
      </c>
      <c r="AI28" s="98" t="s">
        <v>797</v>
      </c>
      <c r="AJ28" s="98" t="s">
        <v>797</v>
      </c>
      <c r="AK28" s="98" t="s">
        <v>797</v>
      </c>
      <c r="AL28" s="98" t="s">
        <v>797</v>
      </c>
      <c r="AM28" s="98" t="s">
        <v>797</v>
      </c>
      <c r="AN28" s="112" t="s">
        <v>797</v>
      </c>
    </row>
    <row r="29" spans="1:40" s="13" customFormat="1">
      <c r="A29" s="104">
        <v>205</v>
      </c>
      <c r="B29" s="99" t="s">
        <v>775</v>
      </c>
      <c r="C29" s="99" t="s">
        <v>56</v>
      </c>
      <c r="D29" s="99" t="s">
        <v>776</v>
      </c>
      <c r="E29" s="99" t="s">
        <v>777</v>
      </c>
      <c r="F29" s="101">
        <v>511</v>
      </c>
      <c r="G29" s="100" t="s">
        <v>21</v>
      </c>
      <c r="H29" s="98">
        <v>12</v>
      </c>
      <c r="I29" s="98">
        <v>11</v>
      </c>
      <c r="J29" s="98">
        <v>11</v>
      </c>
      <c r="K29" s="116" t="s">
        <v>16</v>
      </c>
      <c r="L29" s="104" t="s">
        <v>328</v>
      </c>
      <c r="M29" s="98">
        <v>12</v>
      </c>
      <c r="N29" s="98">
        <v>0.86</v>
      </c>
      <c r="O29" s="98">
        <v>0.72299999999999998</v>
      </c>
      <c r="P29" s="98" t="s">
        <v>16</v>
      </c>
      <c r="Q29" s="98" t="s">
        <v>16</v>
      </c>
      <c r="R29" s="98">
        <v>3.42</v>
      </c>
      <c r="S29" s="98">
        <v>0.22</v>
      </c>
      <c r="T29" s="98" t="s">
        <v>16</v>
      </c>
      <c r="U29" s="112">
        <v>18.677</v>
      </c>
      <c r="V29" s="98" t="s">
        <v>797</v>
      </c>
      <c r="W29" s="98">
        <v>11</v>
      </c>
      <c r="X29" s="98">
        <v>0.86899999999999999</v>
      </c>
      <c r="Y29" s="98">
        <v>0.78600000000000003</v>
      </c>
      <c r="Z29" s="98" t="s">
        <v>16</v>
      </c>
      <c r="AA29" s="98" t="s">
        <v>16</v>
      </c>
      <c r="AB29" s="98">
        <v>4.18</v>
      </c>
      <c r="AC29" s="98">
        <v>0.2</v>
      </c>
      <c r="AD29" s="98" t="s">
        <v>16</v>
      </c>
      <c r="AE29" s="112">
        <v>4.1760000000000002</v>
      </c>
      <c r="AF29" s="130" t="s">
        <v>797</v>
      </c>
      <c r="AG29" s="98" t="s">
        <v>797</v>
      </c>
      <c r="AH29" s="98" t="s">
        <v>797</v>
      </c>
      <c r="AI29" s="98" t="s">
        <v>797</v>
      </c>
      <c r="AJ29" s="98" t="s">
        <v>797</v>
      </c>
      <c r="AK29" s="98" t="s">
        <v>797</v>
      </c>
      <c r="AL29" s="98" t="s">
        <v>797</v>
      </c>
      <c r="AM29" s="98" t="s">
        <v>797</v>
      </c>
      <c r="AN29" s="112" t="s">
        <v>797</v>
      </c>
    </row>
    <row r="30" spans="1:40" s="13" customFormat="1">
      <c r="A30" s="104">
        <v>338</v>
      </c>
      <c r="B30" s="99" t="s">
        <v>778</v>
      </c>
      <c r="C30" s="99" t="s">
        <v>779</v>
      </c>
      <c r="D30" s="99" t="s">
        <v>452</v>
      </c>
      <c r="E30" s="99" t="s">
        <v>796</v>
      </c>
      <c r="F30" s="101">
        <v>1861</v>
      </c>
      <c r="G30" s="98" t="s">
        <v>21</v>
      </c>
      <c r="H30" s="98">
        <v>5</v>
      </c>
      <c r="I30" s="98" t="s">
        <v>16</v>
      </c>
      <c r="J30" s="98" t="s">
        <v>16</v>
      </c>
      <c r="K30" s="116" t="s">
        <v>47</v>
      </c>
      <c r="L30" s="114" t="s">
        <v>585</v>
      </c>
      <c r="M30" s="98"/>
      <c r="N30" s="98">
        <v>0.73199999999999998</v>
      </c>
      <c r="O30" s="98">
        <v>0.76400000000000001</v>
      </c>
      <c r="P30" s="98">
        <v>0.91100000000000003</v>
      </c>
      <c r="Q30" s="98">
        <v>0.46600000000000003</v>
      </c>
      <c r="R30" s="98" t="s">
        <v>797</v>
      </c>
      <c r="S30" s="98" t="s">
        <v>797</v>
      </c>
      <c r="T30" s="98" t="s">
        <v>797</v>
      </c>
      <c r="U30" s="98" t="s">
        <v>797</v>
      </c>
      <c r="V30" s="114" t="s">
        <v>586</v>
      </c>
      <c r="W30" s="98"/>
      <c r="X30" s="98">
        <v>0.62</v>
      </c>
      <c r="Y30" s="98">
        <v>0.88500000000000001</v>
      </c>
      <c r="Z30" s="98">
        <v>0.875</v>
      </c>
      <c r="AA30" s="98">
        <v>0.64200000000000002</v>
      </c>
      <c r="AB30" s="98" t="s">
        <v>797</v>
      </c>
      <c r="AC30" s="98" t="s">
        <v>797</v>
      </c>
      <c r="AD30" s="98" t="s">
        <v>797</v>
      </c>
      <c r="AE30" s="112" t="s">
        <v>797</v>
      </c>
      <c r="AF30" s="130" t="s">
        <v>797</v>
      </c>
      <c r="AG30" s="98" t="s">
        <v>797</v>
      </c>
      <c r="AH30" s="98" t="s">
        <v>797</v>
      </c>
      <c r="AI30" s="98" t="s">
        <v>797</v>
      </c>
      <c r="AJ30" s="98" t="s">
        <v>797</v>
      </c>
      <c r="AK30" s="98" t="s">
        <v>797</v>
      </c>
      <c r="AL30" s="98" t="s">
        <v>797</v>
      </c>
      <c r="AM30" s="98" t="s">
        <v>797</v>
      </c>
      <c r="AN30" s="112" t="s">
        <v>797</v>
      </c>
    </row>
    <row r="31" spans="1:40" s="13" customFormat="1">
      <c r="A31" s="104">
        <v>486</v>
      </c>
      <c r="B31" s="99" t="s">
        <v>99</v>
      </c>
      <c r="C31" s="99" t="s">
        <v>780</v>
      </c>
      <c r="D31" s="99" t="s">
        <v>773</v>
      </c>
      <c r="E31" s="99" t="s">
        <v>771</v>
      </c>
      <c r="F31" s="101">
        <v>431</v>
      </c>
      <c r="G31" s="98" t="s">
        <v>21</v>
      </c>
      <c r="H31" s="98">
        <v>9</v>
      </c>
      <c r="I31" s="98">
        <v>8</v>
      </c>
      <c r="J31" s="98">
        <v>8</v>
      </c>
      <c r="K31" s="116" t="s">
        <v>774</v>
      </c>
      <c r="L31" s="104" t="s">
        <v>328</v>
      </c>
      <c r="M31" s="98" t="s">
        <v>797</v>
      </c>
      <c r="N31" s="98">
        <v>0.68</v>
      </c>
      <c r="O31" s="98">
        <v>0.83</v>
      </c>
      <c r="P31" s="98" t="s">
        <v>797</v>
      </c>
      <c r="Q31" s="98" t="s">
        <v>797</v>
      </c>
      <c r="R31" s="98" t="s">
        <v>797</v>
      </c>
      <c r="S31" s="98" t="s">
        <v>797</v>
      </c>
      <c r="T31" s="98">
        <v>0.8</v>
      </c>
      <c r="U31" s="112" t="s">
        <v>797</v>
      </c>
      <c r="V31" s="98" t="s">
        <v>797</v>
      </c>
      <c r="W31" s="98" t="s">
        <v>797</v>
      </c>
      <c r="X31" s="98">
        <v>0.78</v>
      </c>
      <c r="Y31" s="98">
        <v>0.8</v>
      </c>
      <c r="Z31" s="98" t="s">
        <v>797</v>
      </c>
      <c r="AA31" s="98" t="s">
        <v>797</v>
      </c>
      <c r="AB31" s="98" t="s">
        <v>797</v>
      </c>
      <c r="AC31" s="98" t="s">
        <v>797</v>
      </c>
      <c r="AD31" s="98">
        <v>0.85</v>
      </c>
      <c r="AE31" s="112" t="s">
        <v>797</v>
      </c>
      <c r="AF31" s="130" t="s">
        <v>797</v>
      </c>
      <c r="AG31" s="98" t="s">
        <v>797</v>
      </c>
      <c r="AH31" s="98" t="s">
        <v>797</v>
      </c>
      <c r="AI31" s="98" t="s">
        <v>797</v>
      </c>
      <c r="AJ31" s="98" t="s">
        <v>797</v>
      </c>
      <c r="AK31" s="98" t="s">
        <v>797</v>
      </c>
      <c r="AL31" s="98" t="s">
        <v>797</v>
      </c>
      <c r="AM31" s="98" t="s">
        <v>797</v>
      </c>
      <c r="AN31" s="112" t="s">
        <v>797</v>
      </c>
    </row>
    <row r="32" spans="1:40" s="13" customFormat="1">
      <c r="A32" s="104">
        <v>540</v>
      </c>
      <c r="B32" s="99" t="s">
        <v>781</v>
      </c>
      <c r="C32" s="99" t="s">
        <v>782</v>
      </c>
      <c r="D32" s="99" t="s">
        <v>773</v>
      </c>
      <c r="E32" s="99" t="s">
        <v>771</v>
      </c>
      <c r="F32" s="101">
        <v>1374</v>
      </c>
      <c r="G32" s="98" t="s">
        <v>21</v>
      </c>
      <c r="H32" s="98">
        <v>7</v>
      </c>
      <c r="I32" s="98">
        <v>5</v>
      </c>
      <c r="J32" s="98">
        <v>6</v>
      </c>
      <c r="K32" s="116" t="s">
        <v>774</v>
      </c>
      <c r="L32" s="104" t="s">
        <v>328</v>
      </c>
      <c r="M32" s="98" t="s">
        <v>797</v>
      </c>
      <c r="N32" s="98">
        <v>0.67</v>
      </c>
      <c r="O32" s="98">
        <v>0.84</v>
      </c>
      <c r="P32" s="98" t="s">
        <v>16</v>
      </c>
      <c r="Q32" s="98" t="s">
        <v>16</v>
      </c>
      <c r="R32" s="98">
        <v>4.0199999999999996</v>
      </c>
      <c r="S32" s="98">
        <v>0.42</v>
      </c>
      <c r="T32" s="98">
        <v>0.81689999999999996</v>
      </c>
      <c r="U32" s="112">
        <v>10.71</v>
      </c>
      <c r="V32" s="98" t="s">
        <v>797</v>
      </c>
      <c r="W32" s="98" t="s">
        <v>797</v>
      </c>
      <c r="X32" s="98">
        <v>0.8</v>
      </c>
      <c r="Y32" s="98">
        <v>0.82</v>
      </c>
      <c r="Z32" s="98" t="s">
        <v>16</v>
      </c>
      <c r="AA32" s="98" t="s">
        <v>16</v>
      </c>
      <c r="AB32" s="98">
        <v>3.86</v>
      </c>
      <c r="AC32" s="98">
        <v>0.26</v>
      </c>
      <c r="AD32" s="98">
        <v>0.87019999999999997</v>
      </c>
      <c r="AE32" s="112">
        <v>16.22</v>
      </c>
      <c r="AF32" s="130" t="s">
        <v>797</v>
      </c>
      <c r="AG32" s="98" t="s">
        <v>797</v>
      </c>
      <c r="AH32" s="98" t="s">
        <v>797</v>
      </c>
      <c r="AI32" s="98" t="s">
        <v>797</v>
      </c>
      <c r="AJ32" s="98" t="s">
        <v>797</v>
      </c>
      <c r="AK32" s="98" t="s">
        <v>797</v>
      </c>
      <c r="AL32" s="98" t="s">
        <v>797</v>
      </c>
      <c r="AM32" s="98" t="s">
        <v>797</v>
      </c>
      <c r="AN32" s="112" t="s">
        <v>797</v>
      </c>
    </row>
    <row r="33" spans="1:40" s="13" customFormat="1">
      <c r="A33" s="104">
        <v>1245</v>
      </c>
      <c r="B33" s="99" t="s">
        <v>107</v>
      </c>
      <c r="C33" s="99" t="s">
        <v>783</v>
      </c>
      <c r="D33" s="99" t="s">
        <v>773</v>
      </c>
      <c r="E33" s="99" t="s">
        <v>646</v>
      </c>
      <c r="F33" s="101">
        <v>638</v>
      </c>
      <c r="G33" s="98" t="s">
        <v>21</v>
      </c>
      <c r="H33" s="98">
        <v>30</v>
      </c>
      <c r="I33" s="98">
        <v>9</v>
      </c>
      <c r="J33" s="98">
        <v>12</v>
      </c>
      <c r="K33" s="116" t="s">
        <v>784</v>
      </c>
      <c r="L33" s="104" t="s">
        <v>328</v>
      </c>
      <c r="M33" s="98" t="s">
        <v>797</v>
      </c>
      <c r="N33" s="98">
        <v>0.24</v>
      </c>
      <c r="O33" s="98">
        <v>0.85</v>
      </c>
      <c r="P33" s="98" t="s">
        <v>16</v>
      </c>
      <c r="Q33" s="98" t="s">
        <v>16</v>
      </c>
      <c r="R33" s="98" t="s">
        <v>16</v>
      </c>
      <c r="S33" s="98" t="s">
        <v>16</v>
      </c>
      <c r="T33" s="98">
        <v>0.28000000000000003</v>
      </c>
      <c r="U33" s="112" t="s">
        <v>797</v>
      </c>
      <c r="V33" s="98" t="s">
        <v>797</v>
      </c>
      <c r="W33" s="98" t="s">
        <v>797</v>
      </c>
      <c r="X33" s="98">
        <v>0.34</v>
      </c>
      <c r="Y33" s="98">
        <v>0.83</v>
      </c>
      <c r="Z33" s="98"/>
      <c r="AA33" s="98"/>
      <c r="AB33" s="98"/>
      <c r="AC33" s="98"/>
      <c r="AD33" s="98">
        <v>0.69</v>
      </c>
      <c r="AE33" s="112"/>
      <c r="AF33" s="130" t="s">
        <v>797</v>
      </c>
      <c r="AG33" s="98" t="s">
        <v>797</v>
      </c>
      <c r="AH33" s="98" t="s">
        <v>797</v>
      </c>
      <c r="AI33" s="98" t="s">
        <v>797</v>
      </c>
      <c r="AJ33" s="98" t="s">
        <v>797</v>
      </c>
      <c r="AK33" s="98" t="s">
        <v>797</v>
      </c>
      <c r="AL33" s="98" t="s">
        <v>797</v>
      </c>
      <c r="AM33" s="98" t="s">
        <v>797</v>
      </c>
      <c r="AN33" s="112" t="s">
        <v>797</v>
      </c>
    </row>
    <row r="34" spans="1:40" s="13" customFormat="1">
      <c r="A34" s="104">
        <v>1659</v>
      </c>
      <c r="B34" s="99" t="s">
        <v>112</v>
      </c>
      <c r="C34" s="99" t="s">
        <v>785</v>
      </c>
      <c r="D34" s="99" t="s">
        <v>767</v>
      </c>
      <c r="E34" s="99" t="s">
        <v>646</v>
      </c>
      <c r="F34" s="101">
        <v>199</v>
      </c>
      <c r="G34" s="102" t="s">
        <v>650</v>
      </c>
      <c r="H34" s="98">
        <v>7</v>
      </c>
      <c r="I34" s="98">
        <v>7</v>
      </c>
      <c r="J34" s="98">
        <v>6</v>
      </c>
      <c r="K34" s="116" t="s">
        <v>786</v>
      </c>
      <c r="L34" s="104" t="s">
        <v>16</v>
      </c>
      <c r="M34" s="98" t="s">
        <v>16</v>
      </c>
      <c r="N34" s="98" t="s">
        <v>16</v>
      </c>
      <c r="O34" s="98" t="s">
        <v>16</v>
      </c>
      <c r="P34" s="98" t="s">
        <v>16</v>
      </c>
      <c r="Q34" s="98" t="s">
        <v>16</v>
      </c>
      <c r="R34" s="98" t="s">
        <v>16</v>
      </c>
      <c r="S34" s="98" t="s">
        <v>16</v>
      </c>
      <c r="T34" s="98" t="s">
        <v>16</v>
      </c>
      <c r="U34" s="112" t="s">
        <v>16</v>
      </c>
      <c r="V34" s="104" t="s">
        <v>16</v>
      </c>
      <c r="W34" s="98" t="s">
        <v>16</v>
      </c>
      <c r="X34" s="98" t="s">
        <v>16</v>
      </c>
      <c r="Y34" s="98" t="s">
        <v>16</v>
      </c>
      <c r="Z34" s="98" t="s">
        <v>16</v>
      </c>
      <c r="AA34" s="98" t="s">
        <v>16</v>
      </c>
      <c r="AB34" s="98" t="s">
        <v>16</v>
      </c>
      <c r="AC34" s="98" t="s">
        <v>16</v>
      </c>
      <c r="AD34" s="98" t="s">
        <v>16</v>
      </c>
      <c r="AE34" s="112" t="s">
        <v>16</v>
      </c>
      <c r="AF34" s="130" t="s">
        <v>797</v>
      </c>
      <c r="AG34" s="98">
        <v>4</v>
      </c>
      <c r="AH34" s="98">
        <v>0.83</v>
      </c>
      <c r="AI34" s="98" t="s">
        <v>797</v>
      </c>
      <c r="AJ34" s="98" t="s">
        <v>797</v>
      </c>
      <c r="AK34" s="98" t="s">
        <v>797</v>
      </c>
      <c r="AL34" s="98" t="s">
        <v>797</v>
      </c>
      <c r="AM34" s="98" t="s">
        <v>797</v>
      </c>
      <c r="AN34" s="112" t="s">
        <v>797</v>
      </c>
    </row>
    <row r="35" spans="1:40" s="13" customFormat="1">
      <c r="A35" s="104">
        <v>60</v>
      </c>
      <c r="B35" s="99" t="s">
        <v>787</v>
      </c>
      <c r="C35" s="99" t="s">
        <v>23</v>
      </c>
      <c r="D35" s="99" t="s">
        <v>452</v>
      </c>
      <c r="E35" s="99" t="s">
        <v>788</v>
      </c>
      <c r="F35" s="101">
        <v>689</v>
      </c>
      <c r="G35" s="100" t="s">
        <v>29</v>
      </c>
      <c r="H35" s="98">
        <v>32</v>
      </c>
      <c r="I35" s="98">
        <v>7</v>
      </c>
      <c r="J35" s="98">
        <v>5</v>
      </c>
      <c r="K35" s="116" t="s">
        <v>789</v>
      </c>
      <c r="L35" s="104" t="s">
        <v>670</v>
      </c>
      <c r="M35" s="98">
        <v>7</v>
      </c>
      <c r="N35" s="98" t="s">
        <v>417</v>
      </c>
      <c r="O35" s="98" t="s">
        <v>671</v>
      </c>
      <c r="P35" s="98" t="s">
        <v>16</v>
      </c>
      <c r="Q35" s="98" t="s">
        <v>16</v>
      </c>
      <c r="R35" s="98" t="s">
        <v>16</v>
      </c>
      <c r="S35" s="98" t="s">
        <v>16</v>
      </c>
      <c r="T35" s="98" t="s">
        <v>16</v>
      </c>
      <c r="U35" s="112" t="s">
        <v>16</v>
      </c>
      <c r="V35" s="104" t="s">
        <v>672</v>
      </c>
      <c r="W35" s="98">
        <v>5</v>
      </c>
      <c r="X35" s="98" t="s">
        <v>673</v>
      </c>
      <c r="Y35" s="98" t="s">
        <v>674</v>
      </c>
      <c r="Z35" s="98" t="s">
        <v>16</v>
      </c>
      <c r="AA35" s="98" t="s">
        <v>16</v>
      </c>
      <c r="AB35" s="98" t="s">
        <v>16</v>
      </c>
      <c r="AC35" s="98" t="s">
        <v>16</v>
      </c>
      <c r="AD35" s="98" t="s">
        <v>16</v>
      </c>
      <c r="AE35" s="112" t="s">
        <v>16</v>
      </c>
      <c r="AF35" s="130" t="s">
        <v>797</v>
      </c>
      <c r="AG35" s="98" t="s">
        <v>797</v>
      </c>
      <c r="AH35" s="98" t="s">
        <v>797</v>
      </c>
      <c r="AI35" s="98" t="s">
        <v>797</v>
      </c>
      <c r="AJ35" s="98" t="s">
        <v>797</v>
      </c>
      <c r="AK35" s="98" t="s">
        <v>797</v>
      </c>
      <c r="AL35" s="98" t="s">
        <v>797</v>
      </c>
      <c r="AM35" s="98" t="s">
        <v>797</v>
      </c>
      <c r="AN35" s="112" t="s">
        <v>797</v>
      </c>
    </row>
    <row r="36" spans="1:40" s="13" customFormat="1">
      <c r="A36" s="104">
        <v>120</v>
      </c>
      <c r="B36" s="99" t="s">
        <v>790</v>
      </c>
      <c r="C36" s="99" t="s">
        <v>38</v>
      </c>
      <c r="D36" s="99" t="s">
        <v>754</v>
      </c>
      <c r="E36" s="99" t="s">
        <v>646</v>
      </c>
      <c r="F36" s="101">
        <v>849</v>
      </c>
      <c r="G36" s="100" t="s">
        <v>29</v>
      </c>
      <c r="H36" s="98">
        <v>88</v>
      </c>
      <c r="I36" s="98">
        <v>6</v>
      </c>
      <c r="J36" s="98">
        <v>6</v>
      </c>
      <c r="K36" s="116" t="s">
        <v>147</v>
      </c>
      <c r="L36" s="104" t="s">
        <v>328</v>
      </c>
      <c r="M36" s="98">
        <v>6</v>
      </c>
      <c r="N36" s="98" t="s">
        <v>695</v>
      </c>
      <c r="O36" s="98" t="s">
        <v>696</v>
      </c>
      <c r="P36" s="98" t="s">
        <v>16</v>
      </c>
      <c r="Q36" s="98" t="s">
        <v>16</v>
      </c>
      <c r="R36" s="98" t="s">
        <v>16</v>
      </c>
      <c r="S36" s="98" t="s">
        <v>16</v>
      </c>
      <c r="T36" s="98" t="s">
        <v>16</v>
      </c>
      <c r="U36" s="112" t="s">
        <v>16</v>
      </c>
      <c r="V36" s="104" t="s">
        <v>16</v>
      </c>
      <c r="W36" s="98">
        <v>6</v>
      </c>
      <c r="X36" s="98" t="s">
        <v>697</v>
      </c>
      <c r="Y36" s="98" t="s">
        <v>698</v>
      </c>
      <c r="Z36" s="98" t="s">
        <v>16</v>
      </c>
      <c r="AA36" s="98" t="s">
        <v>16</v>
      </c>
      <c r="AB36" s="98" t="s">
        <v>16</v>
      </c>
      <c r="AC36" s="98" t="s">
        <v>16</v>
      </c>
      <c r="AD36" s="98" t="s">
        <v>16</v>
      </c>
      <c r="AE36" s="112" t="s">
        <v>16</v>
      </c>
      <c r="AF36" s="130" t="s">
        <v>797</v>
      </c>
      <c r="AG36" s="98" t="s">
        <v>797</v>
      </c>
      <c r="AH36" s="98" t="s">
        <v>797</v>
      </c>
      <c r="AI36" s="98" t="s">
        <v>797</v>
      </c>
      <c r="AJ36" s="98" t="s">
        <v>797</v>
      </c>
      <c r="AK36" s="98" t="s">
        <v>797</v>
      </c>
      <c r="AL36" s="98" t="s">
        <v>797</v>
      </c>
      <c r="AM36" s="98" t="s">
        <v>797</v>
      </c>
      <c r="AN36" s="112" t="s">
        <v>797</v>
      </c>
    </row>
    <row r="37" spans="1:40" s="13" customFormat="1">
      <c r="A37" s="104">
        <v>212</v>
      </c>
      <c r="B37" s="99" t="s">
        <v>791</v>
      </c>
      <c r="C37" s="99" t="s">
        <v>62</v>
      </c>
      <c r="D37" s="99" t="s">
        <v>452</v>
      </c>
      <c r="E37" s="99" t="s">
        <v>646</v>
      </c>
      <c r="F37" s="100">
        <v>5535</v>
      </c>
      <c r="G37" s="100" t="s">
        <v>29</v>
      </c>
      <c r="H37" s="98">
        <v>25</v>
      </c>
      <c r="I37" s="98">
        <v>9</v>
      </c>
      <c r="J37" s="98">
        <v>9</v>
      </c>
      <c r="K37" s="116" t="s">
        <v>118</v>
      </c>
      <c r="L37" s="104" t="s">
        <v>708</v>
      </c>
      <c r="M37" s="98">
        <v>9</v>
      </c>
      <c r="N37" s="98" t="s">
        <v>709</v>
      </c>
      <c r="O37" s="98" t="s">
        <v>710</v>
      </c>
      <c r="P37" s="98" t="s">
        <v>16</v>
      </c>
      <c r="Q37" s="98" t="s">
        <v>16</v>
      </c>
      <c r="R37" s="98" t="s">
        <v>16</v>
      </c>
      <c r="S37" s="98" t="s">
        <v>16</v>
      </c>
      <c r="T37" s="98" t="s">
        <v>16</v>
      </c>
      <c r="U37" s="112" t="s">
        <v>16</v>
      </c>
      <c r="V37" s="104" t="s">
        <v>711</v>
      </c>
      <c r="W37" s="98">
        <v>9</v>
      </c>
      <c r="X37" s="98" t="s">
        <v>712</v>
      </c>
      <c r="Y37" s="98" t="s">
        <v>713</v>
      </c>
      <c r="Z37" s="98" t="s">
        <v>16</v>
      </c>
      <c r="AA37" s="98" t="s">
        <v>16</v>
      </c>
      <c r="AB37" s="98" t="s">
        <v>16</v>
      </c>
      <c r="AC37" s="98" t="s">
        <v>16</v>
      </c>
      <c r="AD37" s="98" t="s">
        <v>16</v>
      </c>
      <c r="AE37" s="112" t="s">
        <v>16</v>
      </c>
      <c r="AF37" s="130" t="s">
        <v>797</v>
      </c>
      <c r="AG37" s="98" t="s">
        <v>797</v>
      </c>
      <c r="AH37" s="98" t="s">
        <v>797</v>
      </c>
      <c r="AI37" s="98" t="s">
        <v>797</v>
      </c>
      <c r="AJ37" s="98" t="s">
        <v>797</v>
      </c>
      <c r="AK37" s="98" t="s">
        <v>797</v>
      </c>
      <c r="AL37" s="98" t="s">
        <v>797</v>
      </c>
      <c r="AM37" s="98" t="s">
        <v>797</v>
      </c>
      <c r="AN37" s="112" t="s">
        <v>797</v>
      </c>
    </row>
    <row r="38" spans="1:40" s="13" customFormat="1" ht="27.75" thickBot="1">
      <c r="A38" s="105">
        <v>465</v>
      </c>
      <c r="B38" s="106" t="s">
        <v>792</v>
      </c>
      <c r="C38" s="106" t="s">
        <v>793</v>
      </c>
      <c r="D38" s="106" t="s">
        <v>163</v>
      </c>
      <c r="E38" s="129" t="s">
        <v>795</v>
      </c>
      <c r="F38" s="107">
        <v>889</v>
      </c>
      <c r="G38" s="107" t="s">
        <v>29</v>
      </c>
      <c r="H38" s="108">
        <v>27</v>
      </c>
      <c r="I38" s="108">
        <v>8</v>
      </c>
      <c r="J38" s="108">
        <v>13</v>
      </c>
      <c r="K38" s="117" t="s">
        <v>159</v>
      </c>
      <c r="L38" s="105" t="s">
        <v>670</v>
      </c>
      <c r="M38" s="108">
        <v>8</v>
      </c>
      <c r="N38" s="108" t="s">
        <v>720</v>
      </c>
      <c r="O38" s="108" t="s">
        <v>721</v>
      </c>
      <c r="P38" s="108" t="s">
        <v>16</v>
      </c>
      <c r="Q38" s="108" t="s">
        <v>16</v>
      </c>
      <c r="R38" s="108" t="s">
        <v>16</v>
      </c>
      <c r="S38" s="108" t="s">
        <v>16</v>
      </c>
      <c r="T38" s="108" t="s">
        <v>722</v>
      </c>
      <c r="U38" s="115" t="s">
        <v>16</v>
      </c>
      <c r="V38" s="105" t="s">
        <v>723</v>
      </c>
      <c r="W38" s="108">
        <v>13</v>
      </c>
      <c r="X38" s="108" t="s">
        <v>724</v>
      </c>
      <c r="Y38" s="108" t="s">
        <v>725</v>
      </c>
      <c r="Z38" s="108" t="s">
        <v>16</v>
      </c>
      <c r="AA38" s="108" t="s">
        <v>16</v>
      </c>
      <c r="AB38" s="108" t="s">
        <v>16</v>
      </c>
      <c r="AC38" s="108" t="s">
        <v>16</v>
      </c>
      <c r="AD38" s="108" t="s">
        <v>726</v>
      </c>
      <c r="AE38" s="115" t="s">
        <v>16</v>
      </c>
      <c r="AF38" s="105" t="s">
        <v>797</v>
      </c>
      <c r="AG38" s="108" t="s">
        <v>797</v>
      </c>
      <c r="AH38" s="108" t="s">
        <v>797</v>
      </c>
      <c r="AI38" s="108" t="s">
        <v>797</v>
      </c>
      <c r="AJ38" s="108" t="s">
        <v>797</v>
      </c>
      <c r="AK38" s="108" t="s">
        <v>797</v>
      </c>
      <c r="AL38" s="108" t="s">
        <v>797</v>
      </c>
      <c r="AM38" s="108" t="s">
        <v>797</v>
      </c>
      <c r="AN38" s="115" t="s">
        <v>797</v>
      </c>
    </row>
  </sheetData>
  <sheetProtection algorithmName="SHA-512" hashValue="WWaiW5ug7RU/HhHE3MH3+ib8GdbYuvBc6p/NZ1NlsY29VPmsOCmhiAT/elMR/nV2mNihhyfIkbl/uMionqcimg==" saltValue="YJEkvfKVEsfS7lgT5o8VhA==" spinCount="100000" sheet="1" objects="1" scenarios="1" selectLockedCells="1" selectUnlockedCells="1"/>
  <autoFilter ref="A2:AN38"/>
  <mergeCells count="14">
    <mergeCell ref="L1:U1"/>
    <mergeCell ref="V1:AE1"/>
    <mergeCell ref="AF1:AN1"/>
    <mergeCell ref="A1:A2"/>
    <mergeCell ref="B1:B2"/>
    <mergeCell ref="C1:C2"/>
    <mergeCell ref="D1:D2"/>
    <mergeCell ref="E1:E2"/>
    <mergeCell ref="F1:F2"/>
    <mergeCell ref="G1:G2"/>
    <mergeCell ref="H1:H2"/>
    <mergeCell ref="I1:I2"/>
    <mergeCell ref="J1:J2"/>
    <mergeCell ref="K1:K2"/>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87"/>
  <sheetViews>
    <sheetView tabSelected="1" topLeftCell="A6" zoomScale="85" zoomScaleNormal="85" workbookViewId="0">
      <selection activeCell="F27" sqref="F27"/>
    </sheetView>
  </sheetViews>
  <sheetFormatPr defaultRowHeight="16.5"/>
  <cols>
    <col min="2" max="2" width="9" style="128"/>
    <col min="6" max="6" width="24.5" customWidth="1"/>
    <col min="41" max="41" width="27.625" customWidth="1"/>
  </cols>
  <sheetData>
    <row r="1" spans="1:54" ht="16.5" customHeight="1">
      <c r="A1" s="143" t="s">
        <v>0</v>
      </c>
      <c r="B1" s="162" t="s">
        <v>2</v>
      </c>
      <c r="C1" s="145" t="s">
        <v>1</v>
      </c>
      <c r="D1" s="145" t="s">
        <v>3</v>
      </c>
      <c r="E1" s="164" t="s">
        <v>4</v>
      </c>
      <c r="F1" s="145" t="s">
        <v>179</v>
      </c>
      <c r="G1" s="170" t="s">
        <v>5</v>
      </c>
      <c r="H1" s="172" t="s">
        <v>180</v>
      </c>
      <c r="I1" s="172" t="s">
        <v>181</v>
      </c>
      <c r="J1" s="168" t="s">
        <v>182</v>
      </c>
      <c r="K1" s="168" t="s">
        <v>183</v>
      </c>
      <c r="L1" s="166" t="s">
        <v>184</v>
      </c>
      <c r="M1" s="153" t="s">
        <v>18</v>
      </c>
      <c r="N1" s="154"/>
      <c r="O1" s="154"/>
      <c r="P1" s="154"/>
      <c r="Q1" s="154"/>
      <c r="R1" s="154"/>
      <c r="S1" s="154"/>
      <c r="T1" s="154"/>
      <c r="U1" s="154"/>
      <c r="V1" s="154"/>
      <c r="W1" s="154"/>
      <c r="X1" s="154"/>
      <c r="Y1" s="154"/>
      <c r="Z1" s="155"/>
      <c r="AA1" s="156" t="s">
        <v>60</v>
      </c>
      <c r="AB1" s="157"/>
      <c r="AC1" s="157"/>
      <c r="AD1" s="157"/>
      <c r="AE1" s="157"/>
      <c r="AF1" s="157"/>
      <c r="AG1" s="157"/>
      <c r="AH1" s="157"/>
      <c r="AI1" s="157"/>
      <c r="AJ1" s="157"/>
      <c r="AK1" s="157"/>
      <c r="AL1" s="157"/>
      <c r="AM1" s="157"/>
      <c r="AN1" s="158"/>
      <c r="AO1" s="159" t="s">
        <v>178</v>
      </c>
      <c r="AP1" s="160"/>
      <c r="AQ1" s="160"/>
      <c r="AR1" s="160"/>
      <c r="AS1" s="160"/>
      <c r="AT1" s="160"/>
      <c r="AU1" s="160"/>
      <c r="AV1" s="160"/>
      <c r="AW1" s="160"/>
      <c r="AX1" s="160"/>
      <c r="AY1" s="160"/>
      <c r="AZ1" s="160"/>
      <c r="BA1" s="160"/>
      <c r="BB1" s="161"/>
    </row>
    <row r="2" spans="1:54" ht="27.75" thickBot="1">
      <c r="A2" s="144"/>
      <c r="B2" s="163"/>
      <c r="C2" s="146"/>
      <c r="D2" s="146"/>
      <c r="E2" s="165"/>
      <c r="F2" s="146"/>
      <c r="G2" s="171"/>
      <c r="H2" s="169"/>
      <c r="I2" s="169"/>
      <c r="J2" s="169"/>
      <c r="K2" s="169"/>
      <c r="L2" s="167"/>
      <c r="M2" s="19" t="s">
        <v>185</v>
      </c>
      <c r="N2" s="20" t="s">
        <v>186</v>
      </c>
      <c r="O2" s="21" t="s">
        <v>187</v>
      </c>
      <c r="P2" s="21" t="s">
        <v>188</v>
      </c>
      <c r="Q2" s="21" t="s">
        <v>189</v>
      </c>
      <c r="R2" s="21" t="s">
        <v>190</v>
      </c>
      <c r="S2" s="22" t="s">
        <v>191</v>
      </c>
      <c r="T2" s="22" t="s">
        <v>192</v>
      </c>
      <c r="U2" s="22" t="s">
        <v>193</v>
      </c>
      <c r="V2" s="22" t="s">
        <v>194</v>
      </c>
      <c r="W2" s="22" t="s">
        <v>195</v>
      </c>
      <c r="X2" s="22" t="s">
        <v>196</v>
      </c>
      <c r="Y2" s="22" t="s">
        <v>197</v>
      </c>
      <c r="Z2" s="23" t="s">
        <v>198</v>
      </c>
      <c r="AA2" s="24" t="s">
        <v>185</v>
      </c>
      <c r="AB2" s="25" t="s">
        <v>199</v>
      </c>
      <c r="AC2" s="26" t="s">
        <v>187</v>
      </c>
      <c r="AD2" s="26" t="s">
        <v>188</v>
      </c>
      <c r="AE2" s="26" t="s">
        <v>189</v>
      </c>
      <c r="AF2" s="26" t="s">
        <v>190</v>
      </c>
      <c r="AG2" s="27" t="s">
        <v>191</v>
      </c>
      <c r="AH2" s="27" t="s">
        <v>192</v>
      </c>
      <c r="AI2" s="27" t="s">
        <v>193</v>
      </c>
      <c r="AJ2" s="27" t="s">
        <v>194</v>
      </c>
      <c r="AK2" s="27" t="s">
        <v>195</v>
      </c>
      <c r="AL2" s="27" t="s">
        <v>196</v>
      </c>
      <c r="AM2" s="27" t="s">
        <v>197</v>
      </c>
      <c r="AN2" s="28" t="s">
        <v>198</v>
      </c>
      <c r="AO2" s="29" t="s">
        <v>185</v>
      </c>
      <c r="AP2" s="30" t="s">
        <v>199</v>
      </c>
      <c r="AQ2" s="1" t="s">
        <v>187</v>
      </c>
      <c r="AR2" s="1" t="s">
        <v>188</v>
      </c>
      <c r="AS2" s="1" t="s">
        <v>189</v>
      </c>
      <c r="AT2" s="1" t="s">
        <v>190</v>
      </c>
      <c r="AU2" s="31" t="s">
        <v>191</v>
      </c>
      <c r="AV2" s="31" t="s">
        <v>192</v>
      </c>
      <c r="AW2" s="31" t="s">
        <v>193</v>
      </c>
      <c r="AX2" s="31" t="s">
        <v>194</v>
      </c>
      <c r="AY2" s="31" t="s">
        <v>195</v>
      </c>
      <c r="AZ2" s="31" t="s">
        <v>196</v>
      </c>
      <c r="BA2" s="31" t="s">
        <v>197</v>
      </c>
      <c r="BB2" s="32" t="s">
        <v>198</v>
      </c>
    </row>
    <row r="3" spans="1:54" s="13" customFormat="1">
      <c r="A3" s="56">
        <v>117</v>
      </c>
      <c r="B3" s="57" t="str">
        <f>VLOOKUP(A3,'[1]국외(91)'!A:AC,14,0)</f>
        <v>Ebell(2016)</v>
      </c>
      <c r="C3" s="57" t="str">
        <f>VLOOKUP(A3,'[1]국외(91)'!A:AC,4,0)</f>
        <v>Diagnosis of acute rhinosinusitis in primary care: a systematic review of test accuracy</v>
      </c>
      <c r="D3" s="57" t="str">
        <f>VLOOKUP(A3,'[1]국외(91)'!A:AC,15,0)</f>
        <v>미국</v>
      </c>
      <c r="E3" s="57"/>
      <c r="F3" s="57" t="str">
        <f>VLOOKUP(A3,'[1]국외(91)'!A:AC,16,0)</f>
        <v>급성 비부비동염</v>
      </c>
      <c r="G3" s="58">
        <f>VLOOKUP(A3,'[1]국외(91)'!A:AC,20,0)</f>
        <v>4564</v>
      </c>
      <c r="H3" s="58" t="s">
        <v>21</v>
      </c>
      <c r="I3" s="59">
        <f>VLOOKUP(A3,'[1]국외(91)'!A:AC,23,0)</f>
        <v>30</v>
      </c>
      <c r="J3" s="60">
        <v>4</v>
      </c>
      <c r="K3" s="60">
        <v>4</v>
      </c>
      <c r="L3" s="57" t="str">
        <f>VLOOKUP(A3,'[1]국외(91)'!A:AC,26,0)</f>
        <v>CT, bacterial culture of antral fluid positive for pathogenic bacteria., antral puncture revealing purulent fluid</v>
      </c>
      <c r="M3" s="56">
        <v>10</v>
      </c>
      <c r="N3" s="59">
        <v>3</v>
      </c>
      <c r="O3" s="59" t="s">
        <v>16</v>
      </c>
      <c r="P3" s="59" t="s">
        <v>16</v>
      </c>
      <c r="Q3" s="59" t="s">
        <v>16</v>
      </c>
      <c r="R3" s="59" t="s">
        <v>16</v>
      </c>
      <c r="S3" s="59">
        <v>0.68</v>
      </c>
      <c r="T3" s="59">
        <v>0.57999999999999996</v>
      </c>
      <c r="U3" s="59" t="s">
        <v>16</v>
      </c>
      <c r="V3" s="59" t="s">
        <v>16</v>
      </c>
      <c r="W3" s="59"/>
      <c r="X3" s="59"/>
      <c r="Y3" s="59" t="s">
        <v>16</v>
      </c>
      <c r="Z3" s="61" t="s">
        <v>16</v>
      </c>
      <c r="AA3" s="56">
        <v>10</v>
      </c>
      <c r="AB3" s="59">
        <v>1</v>
      </c>
      <c r="AC3" s="59" t="s">
        <v>16</v>
      </c>
      <c r="AD3" s="59" t="s">
        <v>16</v>
      </c>
      <c r="AE3" s="59" t="s">
        <v>16</v>
      </c>
      <c r="AF3" s="59" t="s">
        <v>16</v>
      </c>
      <c r="AG3" s="59">
        <v>0.73</v>
      </c>
      <c r="AH3" s="59">
        <v>0.6</v>
      </c>
      <c r="AI3" s="59" t="s">
        <v>16</v>
      </c>
      <c r="AJ3" s="59" t="s">
        <v>16</v>
      </c>
      <c r="AK3" s="59"/>
      <c r="AL3" s="59"/>
      <c r="AM3" s="59" t="s">
        <v>16</v>
      </c>
      <c r="AN3" s="61" t="s">
        <v>16</v>
      </c>
      <c r="AO3" s="62"/>
      <c r="AP3" s="57"/>
      <c r="AQ3" s="57"/>
      <c r="AR3" s="57"/>
      <c r="AS3" s="57"/>
      <c r="AT3" s="57"/>
      <c r="AU3" s="57"/>
      <c r="AV3" s="57"/>
      <c r="AW3" s="57"/>
      <c r="AX3" s="57"/>
      <c r="AY3" s="57"/>
      <c r="AZ3" s="57"/>
      <c r="BA3" s="57"/>
      <c r="BB3" s="63"/>
    </row>
    <row r="4" spans="1:54" s="13" customFormat="1">
      <c r="A4" s="64">
        <v>117</v>
      </c>
      <c r="B4" s="65" t="str">
        <f>VLOOKUP(A4,'[1]국외(91)'!A:AC,14,0)</f>
        <v>Ebell(2016)</v>
      </c>
      <c r="C4" s="65" t="str">
        <f>VLOOKUP(A4,'[1]국외(91)'!A:AC,4,0)</f>
        <v>Diagnosis of acute rhinosinusitis in primary care: a systematic review of test accuracy</v>
      </c>
      <c r="D4" s="65" t="str">
        <f>VLOOKUP(A4,'[1]국외(91)'!A:AC,15,0)</f>
        <v>미국</v>
      </c>
      <c r="E4" s="65"/>
      <c r="F4" s="65" t="str">
        <f>VLOOKUP(A4,'[1]국외(91)'!A:AC,16,0)</f>
        <v>급성 비부비동염</v>
      </c>
      <c r="G4" s="66">
        <f>VLOOKUP(A4,'[1]국외(91)'!A:AC,20,0)</f>
        <v>4564</v>
      </c>
      <c r="H4" s="66" t="s">
        <v>21</v>
      </c>
      <c r="I4" s="60">
        <f>VLOOKUP(A4,'[1]국외(91)'!A:AC,23,0)</f>
        <v>30</v>
      </c>
      <c r="J4" s="60">
        <v>4</v>
      </c>
      <c r="K4" s="60">
        <v>4</v>
      </c>
      <c r="L4" s="65" t="str">
        <f>VLOOKUP(A4,'[1]국외(91)'!A:AC,26,0)</f>
        <v>CT, bacterial culture of antral fluid positive for pathogenic bacteria., antral puncture revealing purulent fluid</v>
      </c>
      <c r="M4" s="64">
        <v>20</v>
      </c>
      <c r="N4" s="60">
        <v>3</v>
      </c>
      <c r="O4" s="60" t="s">
        <v>16</v>
      </c>
      <c r="P4" s="60" t="s">
        <v>16</v>
      </c>
      <c r="Q4" s="60" t="s">
        <v>16</v>
      </c>
      <c r="R4" s="60" t="s">
        <v>16</v>
      </c>
      <c r="S4" s="60">
        <v>0.36</v>
      </c>
      <c r="T4" s="60">
        <v>0.86</v>
      </c>
      <c r="U4" s="60" t="s">
        <v>16</v>
      </c>
      <c r="V4" s="60" t="s">
        <v>16</v>
      </c>
      <c r="W4" s="60"/>
      <c r="X4" s="60"/>
      <c r="Y4" s="60" t="s">
        <v>16</v>
      </c>
      <c r="Z4" s="67" t="s">
        <v>16</v>
      </c>
      <c r="AA4" s="64" t="s">
        <v>200</v>
      </c>
      <c r="AB4" s="60">
        <v>4</v>
      </c>
      <c r="AC4" s="60" t="s">
        <v>16</v>
      </c>
      <c r="AD4" s="60" t="s">
        <v>16</v>
      </c>
      <c r="AE4" s="60" t="s">
        <v>16</v>
      </c>
      <c r="AF4" s="60" t="s">
        <v>16</v>
      </c>
      <c r="AG4" s="60">
        <v>0.39</v>
      </c>
      <c r="AH4" s="60">
        <v>0.87</v>
      </c>
      <c r="AI4" s="60" t="s">
        <v>16</v>
      </c>
      <c r="AJ4" s="60" t="s">
        <v>16</v>
      </c>
      <c r="AK4" s="60"/>
      <c r="AL4" s="60"/>
      <c r="AM4" s="60" t="s">
        <v>16</v>
      </c>
      <c r="AN4" s="67" t="s">
        <v>16</v>
      </c>
      <c r="AO4" s="68"/>
      <c r="AP4" s="65"/>
      <c r="AQ4" s="65"/>
      <c r="AR4" s="65"/>
      <c r="AS4" s="65"/>
      <c r="AT4" s="65"/>
      <c r="AU4" s="65"/>
      <c r="AV4" s="65"/>
      <c r="AW4" s="65"/>
      <c r="AX4" s="65"/>
      <c r="AY4" s="65"/>
      <c r="AZ4" s="65"/>
      <c r="BA4" s="65"/>
      <c r="BB4" s="69"/>
    </row>
    <row r="5" spans="1:54" s="13" customFormat="1">
      <c r="A5" s="64">
        <v>117</v>
      </c>
      <c r="B5" s="65" t="str">
        <f>VLOOKUP(A5,'[1]국외(91)'!A:AC,14,0)</f>
        <v>Ebell(2016)</v>
      </c>
      <c r="C5" s="65" t="str">
        <f>VLOOKUP(A5,'[1]국외(91)'!A:AC,4,0)</f>
        <v>Diagnosis of acute rhinosinusitis in primary care: a systematic review of test accuracy</v>
      </c>
      <c r="D5" s="65" t="str">
        <f>VLOOKUP(A5,'[1]국외(91)'!A:AC,15,0)</f>
        <v>미국</v>
      </c>
      <c r="E5" s="65"/>
      <c r="F5" s="65" t="str">
        <f>VLOOKUP(A5,'[1]국외(91)'!A:AC,16,0)</f>
        <v>급성 비부비동염</v>
      </c>
      <c r="G5" s="66">
        <f>VLOOKUP(A5,'[1]국외(91)'!A:AC,20,0)</f>
        <v>4564</v>
      </c>
      <c r="H5" s="66" t="s">
        <v>21</v>
      </c>
      <c r="I5" s="60">
        <f>VLOOKUP(A5,'[1]국외(91)'!A:AC,23,0)</f>
        <v>30</v>
      </c>
      <c r="J5" s="60">
        <v>4</v>
      </c>
      <c r="K5" s="60">
        <v>4</v>
      </c>
      <c r="L5" s="65" t="str">
        <f>VLOOKUP(A5,'[1]국외(91)'!A:AC,26,0)</f>
        <v>CT, bacterial culture of antral fluid positive for pathogenic bacteria., antral puncture revealing purulent fluid</v>
      </c>
      <c r="M5" s="64">
        <v>30</v>
      </c>
      <c r="N5" s="60">
        <v>1</v>
      </c>
      <c r="O5" s="60" t="s">
        <v>16</v>
      </c>
      <c r="P5" s="60" t="s">
        <v>16</v>
      </c>
      <c r="Q5" s="60" t="s">
        <v>16</v>
      </c>
      <c r="R5" s="60" t="s">
        <v>16</v>
      </c>
      <c r="S5" s="60">
        <v>0.26</v>
      </c>
      <c r="T5" s="60">
        <v>0.94</v>
      </c>
      <c r="U5" s="60" t="s">
        <v>16</v>
      </c>
      <c r="V5" s="60" t="s">
        <v>16</v>
      </c>
      <c r="W5" s="60"/>
      <c r="X5" s="60"/>
      <c r="Y5" s="60" t="s">
        <v>16</v>
      </c>
      <c r="Z5" s="67" t="s">
        <v>16</v>
      </c>
      <c r="AA5" s="64" t="s">
        <v>201</v>
      </c>
      <c r="AB5" s="60">
        <v>3</v>
      </c>
      <c r="AC5" s="60" t="s">
        <v>16</v>
      </c>
      <c r="AD5" s="60" t="s">
        <v>16</v>
      </c>
      <c r="AE5" s="60" t="s">
        <v>16</v>
      </c>
      <c r="AF5" s="60" t="s">
        <v>16</v>
      </c>
      <c r="AG5" s="60">
        <v>0.22</v>
      </c>
      <c r="AH5" s="60">
        <v>0.91</v>
      </c>
      <c r="AI5" s="60" t="s">
        <v>16</v>
      </c>
      <c r="AJ5" s="60" t="s">
        <v>16</v>
      </c>
      <c r="AK5" s="60"/>
      <c r="AL5" s="60"/>
      <c r="AM5" s="60" t="s">
        <v>16</v>
      </c>
      <c r="AN5" s="67" t="s">
        <v>16</v>
      </c>
      <c r="AO5" s="68"/>
      <c r="AP5" s="65"/>
      <c r="AQ5" s="65"/>
      <c r="AR5" s="65"/>
      <c r="AS5" s="65"/>
      <c r="AT5" s="65"/>
      <c r="AU5" s="65"/>
      <c r="AV5" s="65"/>
      <c r="AW5" s="65"/>
      <c r="AX5" s="65"/>
      <c r="AY5" s="65"/>
      <c r="AZ5" s="65"/>
      <c r="BA5" s="65"/>
      <c r="BB5" s="69"/>
    </row>
    <row r="6" spans="1:54" s="13" customFormat="1">
      <c r="A6" s="64">
        <v>117</v>
      </c>
      <c r="B6" s="65" t="str">
        <f>VLOOKUP(A6,'[1]국외(91)'!A:AC,14,0)</f>
        <v>Ebell(2016)</v>
      </c>
      <c r="C6" s="65" t="str">
        <f>VLOOKUP(A6,'[1]국외(91)'!A:AC,4,0)</f>
        <v>Diagnosis of acute rhinosinusitis in primary care: a systematic review of test accuracy</v>
      </c>
      <c r="D6" s="65" t="str">
        <f>VLOOKUP(A6,'[1]국외(91)'!A:AC,15,0)</f>
        <v>미국</v>
      </c>
      <c r="E6" s="65"/>
      <c r="F6" s="65" t="str">
        <f>VLOOKUP(A6,'[1]국외(91)'!A:AC,16,0)</f>
        <v>급성 비부비동염</v>
      </c>
      <c r="G6" s="66">
        <f>VLOOKUP(A6,'[1]국외(91)'!A:AC,20,0)</f>
        <v>4564</v>
      </c>
      <c r="H6" s="66" t="s">
        <v>21</v>
      </c>
      <c r="I6" s="60">
        <f>VLOOKUP(A6,'[1]국외(91)'!A:AC,23,0)</f>
        <v>30</v>
      </c>
      <c r="J6" s="60">
        <v>4</v>
      </c>
      <c r="K6" s="60">
        <v>4</v>
      </c>
      <c r="L6" s="65" t="str">
        <f>VLOOKUP(A6,'[1]국외(91)'!A:AC,26,0)</f>
        <v>CT, bacterial culture of antral fluid positive for pathogenic bacteria., antral puncture revealing purulent fluid</v>
      </c>
      <c r="M6" s="64">
        <v>40</v>
      </c>
      <c r="N6" s="60">
        <v>1</v>
      </c>
      <c r="O6" s="60" t="s">
        <v>16</v>
      </c>
      <c r="P6" s="60" t="s">
        <v>16</v>
      </c>
      <c r="Q6" s="60" t="s">
        <v>16</v>
      </c>
      <c r="R6" s="60" t="s">
        <v>16</v>
      </c>
      <c r="S6" s="60">
        <v>0.19</v>
      </c>
      <c r="T6" s="60">
        <v>0.97</v>
      </c>
      <c r="U6" s="60" t="s">
        <v>16</v>
      </c>
      <c r="V6" s="60" t="s">
        <v>16</v>
      </c>
      <c r="W6" s="60"/>
      <c r="X6" s="60"/>
      <c r="Y6" s="60" t="s">
        <v>16</v>
      </c>
      <c r="Z6" s="67" t="s">
        <v>16</v>
      </c>
      <c r="AA6" s="70" t="s">
        <v>202</v>
      </c>
      <c r="AB6" s="60">
        <v>4</v>
      </c>
      <c r="AC6" s="60" t="s">
        <v>16</v>
      </c>
      <c r="AD6" s="60" t="s">
        <v>16</v>
      </c>
      <c r="AE6" s="60" t="s">
        <v>16</v>
      </c>
      <c r="AF6" s="60" t="s">
        <v>16</v>
      </c>
      <c r="AG6" s="60">
        <v>0.34</v>
      </c>
      <c r="AH6" s="60">
        <v>0.88</v>
      </c>
      <c r="AI6" s="60" t="s">
        <v>16</v>
      </c>
      <c r="AJ6" s="60" t="s">
        <v>16</v>
      </c>
      <c r="AK6" s="60">
        <v>2.92</v>
      </c>
      <c r="AL6" s="60">
        <v>0.74</v>
      </c>
      <c r="AM6" s="60">
        <v>0.72</v>
      </c>
      <c r="AN6" s="67">
        <v>3.95</v>
      </c>
      <c r="AO6" s="68"/>
      <c r="AP6" s="65"/>
      <c r="AQ6" s="65"/>
      <c r="AR6" s="65"/>
      <c r="AS6" s="65"/>
      <c r="AT6" s="65"/>
      <c r="AU6" s="65"/>
      <c r="AV6" s="65"/>
      <c r="AW6" s="65"/>
      <c r="AX6" s="65"/>
      <c r="AY6" s="65"/>
      <c r="AZ6" s="65"/>
      <c r="BA6" s="65"/>
      <c r="BB6" s="69"/>
    </row>
    <row r="7" spans="1:54" s="13" customFormat="1">
      <c r="A7" s="64">
        <v>117</v>
      </c>
      <c r="B7" s="65" t="str">
        <f>VLOOKUP(A7,'[1]국외(91)'!A:AC,14,0)</f>
        <v>Ebell(2016)</v>
      </c>
      <c r="C7" s="65" t="str">
        <f>VLOOKUP(A7,'[1]국외(91)'!A:AC,4,0)</f>
        <v>Diagnosis of acute rhinosinusitis in primary care: a systematic review of test accuracy</v>
      </c>
      <c r="D7" s="65" t="str">
        <f>VLOOKUP(A7,'[1]국외(91)'!A:AC,15,0)</f>
        <v>미국</v>
      </c>
      <c r="E7" s="65"/>
      <c r="F7" s="65" t="str">
        <f>VLOOKUP(A7,'[1]국외(91)'!A:AC,16,0)</f>
        <v>급성 비부비동염</v>
      </c>
      <c r="G7" s="66">
        <f>VLOOKUP(A7,'[1]국외(91)'!A:AC,20,0)</f>
        <v>4564</v>
      </c>
      <c r="H7" s="66" t="s">
        <v>21</v>
      </c>
      <c r="I7" s="60">
        <f>VLOOKUP(A7,'[1]국외(91)'!A:AC,23,0)</f>
        <v>30</v>
      </c>
      <c r="J7" s="60">
        <v>4</v>
      </c>
      <c r="K7" s="60">
        <v>4</v>
      </c>
      <c r="L7" s="65" t="str">
        <f>VLOOKUP(A7,'[1]국외(91)'!A:AC,26,0)</f>
        <v>CT, bacterial culture of antral fluid positive for pathogenic bacteria., antral puncture revealing purulent fluid</v>
      </c>
      <c r="M7" s="70" t="s">
        <v>202</v>
      </c>
      <c r="N7" s="60">
        <v>4</v>
      </c>
      <c r="O7" s="60" t="s">
        <v>16</v>
      </c>
      <c r="P7" s="60" t="s">
        <v>16</v>
      </c>
      <c r="Q7" s="60" t="s">
        <v>16</v>
      </c>
      <c r="R7" s="60" t="s">
        <v>16</v>
      </c>
      <c r="S7" s="60">
        <v>0.43</v>
      </c>
      <c r="T7" s="60">
        <v>0.83</v>
      </c>
      <c r="U7" s="60" t="s">
        <v>16</v>
      </c>
      <c r="V7" s="60" t="s">
        <v>16</v>
      </c>
      <c r="W7" s="60">
        <v>2.61</v>
      </c>
      <c r="X7" s="60">
        <v>0.68</v>
      </c>
      <c r="Y7" s="60">
        <v>0.68500000000000005</v>
      </c>
      <c r="Z7" s="67">
        <v>3.84</v>
      </c>
      <c r="AA7" s="64" t="s">
        <v>16</v>
      </c>
      <c r="AB7" s="60" t="s">
        <v>16</v>
      </c>
      <c r="AC7" s="60" t="s">
        <v>16</v>
      </c>
      <c r="AD7" s="60" t="s">
        <v>16</v>
      </c>
      <c r="AE7" s="60" t="s">
        <v>16</v>
      </c>
      <c r="AF7" s="60" t="s">
        <v>16</v>
      </c>
      <c r="AG7" s="60" t="s">
        <v>16</v>
      </c>
      <c r="AH7" s="60" t="s">
        <v>16</v>
      </c>
      <c r="AI7" s="60" t="s">
        <v>16</v>
      </c>
      <c r="AJ7" s="60" t="s">
        <v>16</v>
      </c>
      <c r="AK7" s="60"/>
      <c r="AL7" s="60"/>
      <c r="AM7" s="60" t="s">
        <v>16</v>
      </c>
      <c r="AN7" s="67" t="s">
        <v>16</v>
      </c>
      <c r="AO7" s="68"/>
      <c r="AP7" s="65"/>
      <c r="AQ7" s="65"/>
      <c r="AR7" s="65"/>
      <c r="AS7" s="65"/>
      <c r="AT7" s="65"/>
      <c r="AU7" s="65"/>
      <c r="AV7" s="65"/>
      <c r="AW7" s="65"/>
      <c r="AX7" s="65"/>
      <c r="AY7" s="65"/>
      <c r="AZ7" s="65"/>
      <c r="BA7" s="65"/>
      <c r="BB7" s="69"/>
    </row>
    <row r="8" spans="1:54">
      <c r="A8" s="33" t="s">
        <v>203</v>
      </c>
      <c r="B8" s="2" t="s">
        <v>204</v>
      </c>
      <c r="C8" s="2" t="s">
        <v>205</v>
      </c>
      <c r="D8" s="2" t="s">
        <v>206</v>
      </c>
      <c r="E8" s="2" t="s">
        <v>207</v>
      </c>
      <c r="F8" s="2" t="s">
        <v>208</v>
      </c>
      <c r="G8" s="2">
        <v>174</v>
      </c>
      <c r="H8" s="5" t="s">
        <v>21</v>
      </c>
      <c r="I8" s="5" t="s">
        <v>16</v>
      </c>
      <c r="J8" s="5" t="s">
        <v>21</v>
      </c>
      <c r="K8" s="5" t="s">
        <v>21</v>
      </c>
      <c r="L8" s="2" t="s">
        <v>209</v>
      </c>
      <c r="M8" s="33">
        <v>10</v>
      </c>
      <c r="N8" s="49" t="s">
        <v>210</v>
      </c>
      <c r="O8" s="5">
        <v>21</v>
      </c>
      <c r="P8" s="5">
        <v>2</v>
      </c>
      <c r="Q8" s="5">
        <v>11</v>
      </c>
      <c r="R8" s="5">
        <v>17</v>
      </c>
      <c r="S8" s="5">
        <v>0.66</v>
      </c>
      <c r="T8" s="5">
        <v>0.89</v>
      </c>
      <c r="U8" s="5" t="s">
        <v>16</v>
      </c>
      <c r="V8" s="5" t="s">
        <v>16</v>
      </c>
      <c r="W8" s="5">
        <v>6.23</v>
      </c>
      <c r="X8" s="5">
        <v>0.38</v>
      </c>
      <c r="Y8" s="5" t="s">
        <v>16</v>
      </c>
      <c r="Z8" s="44" t="s">
        <v>16</v>
      </c>
      <c r="AA8" s="86" t="s">
        <v>211</v>
      </c>
      <c r="AB8" s="49" t="s">
        <v>212</v>
      </c>
      <c r="AC8" s="5">
        <v>67</v>
      </c>
      <c r="AD8" s="5">
        <v>32</v>
      </c>
      <c r="AE8" s="5">
        <v>25</v>
      </c>
      <c r="AF8" s="5">
        <v>49</v>
      </c>
      <c r="AG8" s="5">
        <v>0.73</v>
      </c>
      <c r="AH8" s="5">
        <v>0.6</v>
      </c>
      <c r="AI8" s="5" t="s">
        <v>16</v>
      </c>
      <c r="AJ8" s="5" t="s">
        <v>16</v>
      </c>
      <c r="AK8" s="5">
        <v>1.84</v>
      </c>
      <c r="AL8" s="5">
        <v>0.45</v>
      </c>
      <c r="AM8" s="5" t="s">
        <v>16</v>
      </c>
      <c r="AN8" s="44">
        <v>4.09</v>
      </c>
      <c r="AO8" s="35" t="s">
        <v>213</v>
      </c>
      <c r="AP8" s="2">
        <v>168</v>
      </c>
      <c r="AQ8" s="2">
        <v>73</v>
      </c>
      <c r="AR8" s="2">
        <v>34</v>
      </c>
      <c r="AS8" s="2">
        <v>16</v>
      </c>
      <c r="AT8" s="2">
        <v>45</v>
      </c>
      <c r="AU8" s="2">
        <v>0.82</v>
      </c>
      <c r="AV8" s="2">
        <v>0.56999999999999995</v>
      </c>
      <c r="AW8" s="2">
        <v>0.68</v>
      </c>
      <c r="AX8" s="2">
        <v>0.74</v>
      </c>
      <c r="AY8" s="2"/>
      <c r="AZ8" s="2"/>
      <c r="BA8" s="2"/>
      <c r="BB8" s="36" t="s">
        <v>214</v>
      </c>
    </row>
    <row r="9" spans="1:54">
      <c r="A9" s="33" t="s">
        <v>215</v>
      </c>
      <c r="B9" s="2" t="s">
        <v>204</v>
      </c>
      <c r="C9" s="2" t="s">
        <v>205</v>
      </c>
      <c r="D9" s="2" t="s">
        <v>206</v>
      </c>
      <c r="E9" s="2" t="s">
        <v>207</v>
      </c>
      <c r="F9" s="2" t="s">
        <v>208</v>
      </c>
      <c r="G9" s="2">
        <v>174</v>
      </c>
      <c r="H9" s="5" t="s">
        <v>21</v>
      </c>
      <c r="I9" s="5" t="s">
        <v>16</v>
      </c>
      <c r="J9" s="5" t="s">
        <v>21</v>
      </c>
      <c r="K9" s="5" t="s">
        <v>21</v>
      </c>
      <c r="L9" s="2" t="s">
        <v>209</v>
      </c>
      <c r="M9" s="33">
        <v>20</v>
      </c>
      <c r="N9" s="49" t="s">
        <v>216</v>
      </c>
      <c r="O9" s="5">
        <v>29</v>
      </c>
      <c r="P9" s="5">
        <v>14</v>
      </c>
      <c r="Q9" s="5">
        <v>28</v>
      </c>
      <c r="R9" s="5">
        <v>46</v>
      </c>
      <c r="S9" s="5">
        <v>0.51</v>
      </c>
      <c r="T9" s="5">
        <v>0.77</v>
      </c>
      <c r="U9" s="5" t="s">
        <v>16</v>
      </c>
      <c r="V9" s="5" t="s">
        <v>16</v>
      </c>
      <c r="W9" s="5">
        <v>2.1800000000000002</v>
      </c>
      <c r="X9" s="5">
        <v>0.64</v>
      </c>
      <c r="Y9" s="5" t="s">
        <v>16</v>
      </c>
      <c r="Z9" s="44" t="s">
        <v>16</v>
      </c>
      <c r="AA9" s="86" t="s">
        <v>217</v>
      </c>
      <c r="AB9" s="49" t="s">
        <v>212</v>
      </c>
      <c r="AC9" s="5">
        <v>48</v>
      </c>
      <c r="AD9" s="5">
        <v>18</v>
      </c>
      <c r="AE9" s="5">
        <v>44</v>
      </c>
      <c r="AF9" s="5">
        <v>63</v>
      </c>
      <c r="AG9" s="5">
        <v>0.52</v>
      </c>
      <c r="AH9" s="5">
        <v>0.78</v>
      </c>
      <c r="AI9" s="5" t="s">
        <v>16</v>
      </c>
      <c r="AJ9" s="5" t="s">
        <v>16</v>
      </c>
      <c r="AK9" s="5">
        <v>2.35</v>
      </c>
      <c r="AL9" s="5">
        <v>0.61</v>
      </c>
      <c r="AM9" s="5" t="s">
        <v>16</v>
      </c>
      <c r="AN9" s="44" t="s">
        <v>16</v>
      </c>
      <c r="AO9" s="35"/>
      <c r="AP9" s="2"/>
      <c r="AQ9" s="2"/>
      <c r="AR9" s="2"/>
      <c r="AS9" s="2"/>
      <c r="AT9" s="2"/>
      <c r="AU9" s="2"/>
      <c r="AV9" s="2"/>
      <c r="AW9" s="2"/>
      <c r="AX9" s="2"/>
      <c r="AY9" s="2"/>
      <c r="AZ9" s="2"/>
      <c r="BA9" s="2"/>
      <c r="BB9" s="36"/>
    </row>
    <row r="10" spans="1:54">
      <c r="A10" s="33" t="s">
        <v>218</v>
      </c>
      <c r="B10" s="2" t="s">
        <v>204</v>
      </c>
      <c r="C10" s="2" t="s">
        <v>205</v>
      </c>
      <c r="D10" s="2" t="s">
        <v>206</v>
      </c>
      <c r="E10" s="2" t="s">
        <v>207</v>
      </c>
      <c r="F10" s="2" t="s">
        <v>208</v>
      </c>
      <c r="G10" s="2">
        <v>174</v>
      </c>
      <c r="H10" s="5" t="s">
        <v>21</v>
      </c>
      <c r="I10" s="5" t="s">
        <v>16</v>
      </c>
      <c r="J10" s="5" t="s">
        <v>21</v>
      </c>
      <c r="K10" s="5" t="s">
        <v>21</v>
      </c>
      <c r="L10" s="2" t="s">
        <v>209</v>
      </c>
      <c r="M10" s="33">
        <v>30</v>
      </c>
      <c r="N10" s="49" t="s">
        <v>219</v>
      </c>
      <c r="O10" s="5">
        <v>23</v>
      </c>
      <c r="P10" s="5">
        <v>5</v>
      </c>
      <c r="Q10" s="5">
        <v>66</v>
      </c>
      <c r="R10" s="5">
        <v>74</v>
      </c>
      <c r="S10" s="87">
        <v>0.26</v>
      </c>
      <c r="T10" s="87">
        <v>0.94</v>
      </c>
      <c r="U10" s="5" t="s">
        <v>16</v>
      </c>
      <c r="V10" s="5" t="s">
        <v>16</v>
      </c>
      <c r="W10" s="5">
        <v>4.08</v>
      </c>
      <c r="X10" s="5">
        <v>0.79</v>
      </c>
      <c r="Y10" s="5" t="s">
        <v>16</v>
      </c>
      <c r="Z10" s="44">
        <v>5.16</v>
      </c>
      <c r="AA10" s="86" t="s">
        <v>220</v>
      </c>
      <c r="AB10" s="49" t="s">
        <v>212</v>
      </c>
      <c r="AC10" s="5">
        <v>30</v>
      </c>
      <c r="AD10" s="5">
        <v>8</v>
      </c>
      <c r="AE10" s="5">
        <v>62</v>
      </c>
      <c r="AF10" s="5">
        <v>73</v>
      </c>
      <c r="AG10" s="5">
        <v>0.33</v>
      </c>
      <c r="AH10" s="5">
        <v>0.9</v>
      </c>
      <c r="AI10" s="5" t="s">
        <v>16</v>
      </c>
      <c r="AJ10" s="5" t="s">
        <v>16</v>
      </c>
      <c r="AK10" s="5">
        <v>3.3</v>
      </c>
      <c r="AL10" s="5">
        <v>0.75</v>
      </c>
      <c r="AM10" s="5" t="s">
        <v>16</v>
      </c>
      <c r="AN10" s="44" t="s">
        <v>16</v>
      </c>
      <c r="AO10" s="35"/>
      <c r="AP10" s="2"/>
      <c r="AQ10" s="2"/>
      <c r="AR10" s="2"/>
      <c r="AS10" s="2"/>
      <c r="AT10" s="2"/>
      <c r="AU10" s="2"/>
      <c r="AV10" s="2"/>
      <c r="AW10" s="2"/>
      <c r="AX10" s="2"/>
      <c r="AY10" s="2"/>
      <c r="AZ10" s="2"/>
      <c r="BA10" s="2"/>
      <c r="BB10" s="36"/>
    </row>
    <row r="11" spans="1:54">
      <c r="A11" s="33" t="s">
        <v>221</v>
      </c>
      <c r="B11" s="2" t="s">
        <v>222</v>
      </c>
      <c r="C11" s="2" t="s">
        <v>223</v>
      </c>
      <c r="D11" s="2" t="s">
        <v>224</v>
      </c>
      <c r="E11" s="2" t="s">
        <v>207</v>
      </c>
      <c r="F11" s="2" t="s">
        <v>225</v>
      </c>
      <c r="G11" s="2">
        <v>285</v>
      </c>
      <c r="H11" s="5" t="s">
        <v>21</v>
      </c>
      <c r="I11" s="5" t="s">
        <v>16</v>
      </c>
      <c r="J11" s="5" t="s">
        <v>21</v>
      </c>
      <c r="K11" s="5" t="s">
        <v>21</v>
      </c>
      <c r="L11" s="2" t="s">
        <v>226</v>
      </c>
      <c r="M11" s="33">
        <v>10</v>
      </c>
      <c r="N11" s="49" t="s">
        <v>227</v>
      </c>
      <c r="O11" s="5">
        <v>91</v>
      </c>
      <c r="P11" s="5">
        <v>16</v>
      </c>
      <c r="Q11" s="5">
        <v>46</v>
      </c>
      <c r="R11" s="5">
        <v>23</v>
      </c>
      <c r="S11" s="87">
        <v>0.66</v>
      </c>
      <c r="T11" s="87">
        <v>0.59</v>
      </c>
      <c r="U11" s="5" t="s">
        <v>16</v>
      </c>
      <c r="V11" s="5" t="s">
        <v>16</v>
      </c>
      <c r="W11" s="5">
        <v>1.62</v>
      </c>
      <c r="X11" s="5">
        <v>0.56999999999999995</v>
      </c>
      <c r="Y11" s="5" t="s">
        <v>16</v>
      </c>
      <c r="Z11" s="44" t="s">
        <v>16</v>
      </c>
      <c r="AA11" s="33" t="s">
        <v>217</v>
      </c>
      <c r="AB11" s="49" t="s">
        <v>227</v>
      </c>
      <c r="AC11" s="5">
        <v>51</v>
      </c>
      <c r="AD11" s="5">
        <v>4</v>
      </c>
      <c r="AE11" s="5">
        <v>86</v>
      </c>
      <c r="AF11" s="5">
        <v>35</v>
      </c>
      <c r="AG11" s="5">
        <v>0.37</v>
      </c>
      <c r="AH11" s="5">
        <v>0.9</v>
      </c>
      <c r="AI11" s="5" t="s">
        <v>16</v>
      </c>
      <c r="AJ11" s="5" t="s">
        <v>16</v>
      </c>
      <c r="AK11" s="5">
        <v>3.63</v>
      </c>
      <c r="AL11" s="5">
        <v>0.7</v>
      </c>
      <c r="AM11" s="5" t="s">
        <v>16</v>
      </c>
      <c r="AN11" s="44" t="s">
        <v>16</v>
      </c>
      <c r="AO11" s="35"/>
      <c r="AP11" s="2"/>
      <c r="AQ11" s="2"/>
      <c r="AR11" s="2"/>
      <c r="AS11" s="2"/>
      <c r="AT11" s="2"/>
      <c r="AU11" s="2"/>
      <c r="AV11" s="2"/>
      <c r="AW11" s="2"/>
      <c r="AX11" s="2"/>
      <c r="AY11" s="2"/>
      <c r="AZ11" s="2"/>
      <c r="BA11" s="2"/>
      <c r="BB11" s="36"/>
    </row>
    <row r="12" spans="1:54">
      <c r="A12" s="33" t="s">
        <v>228</v>
      </c>
      <c r="B12" s="2" t="s">
        <v>222</v>
      </c>
      <c r="C12" s="2" t="s">
        <v>223</v>
      </c>
      <c r="D12" s="2" t="s">
        <v>224</v>
      </c>
      <c r="E12" s="2" t="s">
        <v>207</v>
      </c>
      <c r="F12" s="2" t="s">
        <v>225</v>
      </c>
      <c r="G12" s="2">
        <v>285</v>
      </c>
      <c r="H12" s="5" t="s">
        <v>21</v>
      </c>
      <c r="I12" s="5" t="s">
        <v>16</v>
      </c>
      <c r="J12" s="5" t="s">
        <v>21</v>
      </c>
      <c r="K12" s="5" t="s">
        <v>21</v>
      </c>
      <c r="L12" s="2" t="s">
        <v>226</v>
      </c>
      <c r="M12" s="33">
        <v>40</v>
      </c>
      <c r="N12" s="49" t="s">
        <v>227</v>
      </c>
      <c r="O12" s="5">
        <v>26</v>
      </c>
      <c r="P12" s="5">
        <v>1</v>
      </c>
      <c r="Q12" s="5">
        <v>111</v>
      </c>
      <c r="R12" s="5">
        <v>38</v>
      </c>
      <c r="S12" s="5">
        <v>0.19</v>
      </c>
      <c r="T12" s="5">
        <v>0.97</v>
      </c>
      <c r="U12" s="5" t="s">
        <v>16</v>
      </c>
      <c r="V12" s="5" t="s">
        <v>16</v>
      </c>
      <c r="W12" s="5">
        <v>7.4</v>
      </c>
      <c r="X12" s="5">
        <v>0.83</v>
      </c>
      <c r="Y12" s="5">
        <v>0.68400000000000005</v>
      </c>
      <c r="Z12" s="44">
        <v>8.91</v>
      </c>
      <c r="AA12" s="33" t="s">
        <v>220</v>
      </c>
      <c r="AB12" s="49" t="s">
        <v>227</v>
      </c>
      <c r="AC12" s="5">
        <v>27</v>
      </c>
      <c r="AD12" s="5">
        <v>3</v>
      </c>
      <c r="AE12" s="5">
        <v>110</v>
      </c>
      <c r="AF12" s="5">
        <v>36</v>
      </c>
      <c r="AG12" s="5">
        <v>0.2</v>
      </c>
      <c r="AH12" s="5">
        <v>0.92</v>
      </c>
      <c r="AI12" s="5" t="s">
        <v>16</v>
      </c>
      <c r="AJ12" s="5" t="s">
        <v>16</v>
      </c>
      <c r="AK12" s="5">
        <v>2.56</v>
      </c>
      <c r="AL12" s="5">
        <v>0.87</v>
      </c>
      <c r="AM12" s="5" t="s">
        <v>16</v>
      </c>
      <c r="AN12" s="44" t="s">
        <v>16</v>
      </c>
      <c r="AO12" s="35"/>
      <c r="AP12" s="2"/>
      <c r="AQ12" s="2"/>
      <c r="AR12" s="2"/>
      <c r="AS12" s="2"/>
      <c r="AT12" s="2"/>
      <c r="AU12" s="2"/>
      <c r="AV12" s="2"/>
      <c r="AW12" s="2"/>
      <c r="AX12" s="2"/>
      <c r="AY12" s="2"/>
      <c r="AZ12" s="2"/>
      <c r="BA12" s="2"/>
      <c r="BB12" s="36"/>
    </row>
    <row r="13" spans="1:54">
      <c r="A13" s="33" t="s">
        <v>229</v>
      </c>
      <c r="B13" s="2" t="s">
        <v>230</v>
      </c>
      <c r="C13" s="2" t="s">
        <v>231</v>
      </c>
      <c r="D13" s="91" t="s">
        <v>232</v>
      </c>
      <c r="E13" s="2" t="s">
        <v>207</v>
      </c>
      <c r="F13" s="2" t="s">
        <v>16</v>
      </c>
      <c r="G13" s="5" t="s">
        <v>16</v>
      </c>
      <c r="H13" s="5" t="s">
        <v>21</v>
      </c>
      <c r="I13" s="5" t="s">
        <v>16</v>
      </c>
      <c r="J13" s="5" t="s">
        <v>21</v>
      </c>
      <c r="K13" s="5" t="s">
        <v>21</v>
      </c>
      <c r="L13" s="2" t="s">
        <v>233</v>
      </c>
      <c r="M13" s="33">
        <v>10</v>
      </c>
      <c r="N13" s="49" t="s">
        <v>234</v>
      </c>
      <c r="O13" s="5">
        <v>89</v>
      </c>
      <c r="P13" s="5">
        <v>32</v>
      </c>
      <c r="Q13" s="5">
        <v>37</v>
      </c>
      <c r="R13" s="5">
        <v>41</v>
      </c>
      <c r="S13" s="5">
        <v>0.71</v>
      </c>
      <c r="T13" s="5">
        <v>0.56000000000000005</v>
      </c>
      <c r="U13" s="5" t="s">
        <v>16</v>
      </c>
      <c r="V13" s="5" t="s">
        <v>16</v>
      </c>
      <c r="W13" s="5">
        <v>1.61</v>
      </c>
      <c r="X13" s="5">
        <v>0.52</v>
      </c>
      <c r="Y13" s="5" t="s">
        <v>16</v>
      </c>
      <c r="Z13" s="44" t="s">
        <v>16</v>
      </c>
      <c r="AA13" s="33" t="s">
        <v>217</v>
      </c>
      <c r="AB13" s="49" t="s">
        <v>234</v>
      </c>
      <c r="AC13" s="5">
        <v>28</v>
      </c>
      <c r="AD13" s="5">
        <v>6</v>
      </c>
      <c r="AE13" s="5">
        <v>98</v>
      </c>
      <c r="AF13" s="5">
        <v>67</v>
      </c>
      <c r="AG13" s="5">
        <v>0.22</v>
      </c>
      <c r="AH13" s="5">
        <v>0.92</v>
      </c>
      <c r="AI13" s="5" t="s">
        <v>16</v>
      </c>
      <c r="AJ13" s="5" t="s">
        <v>16</v>
      </c>
      <c r="AK13" s="5">
        <v>2.7</v>
      </c>
      <c r="AL13" s="5">
        <v>0.85</v>
      </c>
      <c r="AM13" s="5" t="s">
        <v>16</v>
      </c>
      <c r="AN13" s="44" t="s">
        <v>16</v>
      </c>
      <c r="AO13" s="35"/>
      <c r="AP13" s="2"/>
      <c r="AQ13" s="2"/>
      <c r="AR13" s="2"/>
      <c r="AS13" s="2"/>
      <c r="AT13" s="2"/>
      <c r="AU13" s="2"/>
      <c r="AV13" s="2"/>
      <c r="AW13" s="2"/>
      <c r="AX13" s="2"/>
      <c r="AY13" s="2"/>
      <c r="AZ13" s="2"/>
      <c r="BA13" s="2"/>
      <c r="BB13" s="36"/>
    </row>
    <row r="14" spans="1:54" ht="17.25" thickBot="1">
      <c r="A14" s="33" t="s">
        <v>235</v>
      </c>
      <c r="B14" s="2" t="s">
        <v>230</v>
      </c>
      <c r="C14" s="2" t="s">
        <v>231</v>
      </c>
      <c r="D14" s="91" t="s">
        <v>232</v>
      </c>
      <c r="E14" s="2" t="s">
        <v>207</v>
      </c>
      <c r="F14" s="2" t="s">
        <v>16</v>
      </c>
      <c r="G14" s="5" t="s">
        <v>16</v>
      </c>
      <c r="H14" s="5" t="s">
        <v>21</v>
      </c>
      <c r="I14" s="5" t="s">
        <v>16</v>
      </c>
      <c r="J14" s="5" t="s">
        <v>21</v>
      </c>
      <c r="K14" s="5" t="s">
        <v>21</v>
      </c>
      <c r="L14" s="2" t="s">
        <v>233</v>
      </c>
      <c r="M14" s="33">
        <v>20</v>
      </c>
      <c r="N14" s="49" t="s">
        <v>234</v>
      </c>
      <c r="O14" s="5">
        <v>40</v>
      </c>
      <c r="P14" s="5">
        <v>8</v>
      </c>
      <c r="Q14" s="5">
        <v>86</v>
      </c>
      <c r="R14" s="5">
        <v>65</v>
      </c>
      <c r="S14" s="5">
        <v>0.32</v>
      </c>
      <c r="T14" s="5">
        <v>0.89</v>
      </c>
      <c r="U14" s="5" t="s">
        <v>16</v>
      </c>
      <c r="V14" s="5" t="s">
        <v>16</v>
      </c>
      <c r="W14" s="5">
        <v>2.9</v>
      </c>
      <c r="X14" s="5">
        <v>0.77</v>
      </c>
      <c r="Y14" s="5" t="s">
        <v>16</v>
      </c>
      <c r="Z14" s="44" t="s">
        <v>16</v>
      </c>
      <c r="AA14" s="33" t="s">
        <v>220</v>
      </c>
      <c r="AB14" s="49" t="s">
        <v>234</v>
      </c>
      <c r="AC14" s="5">
        <v>12</v>
      </c>
      <c r="AD14" s="5">
        <v>2</v>
      </c>
      <c r="AE14" s="5">
        <v>114</v>
      </c>
      <c r="AF14" s="5">
        <v>71</v>
      </c>
      <c r="AG14" s="5">
        <v>0.1</v>
      </c>
      <c r="AH14" s="5">
        <v>0.97</v>
      </c>
      <c r="AI14" s="5" t="s">
        <v>16</v>
      </c>
      <c r="AJ14" s="5" t="s">
        <v>16</v>
      </c>
      <c r="AK14" s="5">
        <v>3.48</v>
      </c>
      <c r="AL14" s="5">
        <v>0.93</v>
      </c>
      <c r="AM14" s="5" t="s">
        <v>16</v>
      </c>
      <c r="AN14" s="44" t="s">
        <v>16</v>
      </c>
      <c r="AO14" s="35"/>
      <c r="AP14" s="2"/>
      <c r="AQ14" s="2"/>
      <c r="AR14" s="2"/>
      <c r="AS14" s="2"/>
      <c r="AT14" s="2"/>
      <c r="AU14" s="2"/>
      <c r="AV14" s="2"/>
      <c r="AW14" s="2"/>
      <c r="AX14" s="2"/>
      <c r="AY14" s="2"/>
      <c r="AZ14" s="2"/>
      <c r="BA14" s="2"/>
      <c r="BB14" s="36"/>
    </row>
    <row r="15" spans="1:54" s="13" customFormat="1">
      <c r="A15" s="56">
        <v>396</v>
      </c>
      <c r="B15" s="57" t="str">
        <f>VLOOKUP(A15,'[1]국외(91)'!$A:$AC,14,0)</f>
        <v>Shaikh(2020)</v>
      </c>
      <c r="C15" s="57" t="str">
        <f>VLOOKUP(A15,'[1]국외(91)'!A:AC,4,0)</f>
        <v>Procalcitonin, C-reactive protein, and erythrocyte sedimentation rate for the diagnosis of acute pyelonephritis in children</v>
      </c>
      <c r="D15" s="57" t="str">
        <f>VLOOKUP(A15,'[1]국외(91)'!A:AC,15,0)</f>
        <v>미국</v>
      </c>
      <c r="E15" s="57"/>
      <c r="F15" s="57" t="str">
        <f>VLOOKUP(A15,'[1]국외(91)'!A:AC,16,0)</f>
        <v>소아 급성 신우신염</v>
      </c>
      <c r="G15" s="58">
        <f>VLOOKUP(A15,'[1]국외(91)'!A:AC,20,0)</f>
        <v>4805</v>
      </c>
      <c r="H15" s="58" t="s">
        <v>21</v>
      </c>
      <c r="I15" s="59">
        <f>VLOOKUP(A15,'[1]국외(91)'!A:AC,23,0)</f>
        <v>36</v>
      </c>
      <c r="J15" s="59">
        <v>12</v>
      </c>
      <c r="K15" s="59">
        <v>13</v>
      </c>
      <c r="L15" s="63" t="str">
        <f>VLOOKUP(A15,'[1]국외(91)'!A:AC,26,0)</f>
        <v>acute-phase 99 Tcdimercaptosuccinic acid (DMSA) scan</v>
      </c>
      <c r="M15" s="59">
        <v>30</v>
      </c>
      <c r="N15" s="59" t="s">
        <v>236</v>
      </c>
      <c r="O15" s="59" t="s">
        <v>16</v>
      </c>
      <c r="P15" s="59" t="s">
        <v>16</v>
      </c>
      <c r="Q15" s="59" t="s">
        <v>16</v>
      </c>
      <c r="R15" s="59" t="s">
        <v>16</v>
      </c>
      <c r="S15" s="59">
        <v>0.83</v>
      </c>
      <c r="T15" s="59">
        <v>0.56999999999999995</v>
      </c>
      <c r="U15" s="59" t="s">
        <v>16</v>
      </c>
      <c r="V15" s="59" t="s">
        <v>16</v>
      </c>
      <c r="W15" s="59" t="s">
        <v>16</v>
      </c>
      <c r="X15" s="59" t="s">
        <v>16</v>
      </c>
      <c r="Y15" s="59" t="s">
        <v>16</v>
      </c>
      <c r="Z15" s="61" t="s">
        <v>16</v>
      </c>
      <c r="AA15" s="56" t="s">
        <v>237</v>
      </c>
      <c r="AB15" s="59" t="s">
        <v>16</v>
      </c>
      <c r="AC15" s="59" t="s">
        <v>16</v>
      </c>
      <c r="AD15" s="59" t="s">
        <v>16</v>
      </c>
      <c r="AE15" s="59" t="s">
        <v>16</v>
      </c>
      <c r="AF15" s="59" t="s">
        <v>16</v>
      </c>
      <c r="AG15" s="59">
        <v>0.93</v>
      </c>
      <c r="AH15" s="59">
        <v>0.37</v>
      </c>
      <c r="AI15" s="59" t="s">
        <v>16</v>
      </c>
      <c r="AJ15" s="59" t="s">
        <v>16</v>
      </c>
      <c r="AK15" s="59" t="s">
        <v>16</v>
      </c>
      <c r="AL15" s="59" t="s">
        <v>16</v>
      </c>
      <c r="AM15" s="59" t="s">
        <v>16</v>
      </c>
      <c r="AN15" s="61" t="s">
        <v>16</v>
      </c>
      <c r="AO15" s="57"/>
      <c r="AP15" s="57"/>
      <c r="AQ15" s="57"/>
      <c r="AR15" s="57"/>
      <c r="AS15" s="57"/>
      <c r="AT15" s="57"/>
      <c r="AU15" s="57"/>
      <c r="AV15" s="57"/>
      <c r="AW15" s="57"/>
      <c r="AX15" s="57"/>
      <c r="AY15" s="57"/>
      <c r="AZ15" s="57"/>
      <c r="BA15" s="57"/>
      <c r="BB15" s="63"/>
    </row>
    <row r="16" spans="1:54">
      <c r="A16" s="33" t="s">
        <v>238</v>
      </c>
      <c r="B16" s="2" t="s">
        <v>239</v>
      </c>
      <c r="C16" s="2" t="s">
        <v>240</v>
      </c>
      <c r="D16" s="2" t="s">
        <v>241</v>
      </c>
      <c r="E16" s="2" t="s">
        <v>242</v>
      </c>
      <c r="F16" s="2" t="s">
        <v>243</v>
      </c>
      <c r="G16" s="2">
        <v>119</v>
      </c>
      <c r="H16" s="5" t="s">
        <v>21</v>
      </c>
      <c r="I16" s="5" t="s">
        <v>16</v>
      </c>
      <c r="J16" s="5" t="s">
        <v>21</v>
      </c>
      <c r="K16" s="5" t="s">
        <v>21</v>
      </c>
      <c r="L16" s="36" t="s">
        <v>244</v>
      </c>
      <c r="M16" s="5">
        <v>40</v>
      </c>
      <c r="N16" s="5" t="s">
        <v>16</v>
      </c>
      <c r="O16" s="5">
        <v>54</v>
      </c>
      <c r="P16" s="5">
        <v>17</v>
      </c>
      <c r="Q16" s="5">
        <v>23</v>
      </c>
      <c r="R16" s="5">
        <v>25</v>
      </c>
      <c r="S16" s="5">
        <v>0.69</v>
      </c>
      <c r="T16" s="5">
        <v>0.59</v>
      </c>
      <c r="U16" s="5">
        <v>0.76</v>
      </c>
      <c r="V16" s="5">
        <v>0.51</v>
      </c>
      <c r="W16" s="5" t="s">
        <v>16</v>
      </c>
      <c r="X16" s="5" t="s">
        <v>16</v>
      </c>
      <c r="Y16" s="5">
        <v>0.67</v>
      </c>
      <c r="Z16" s="44" t="s">
        <v>16</v>
      </c>
      <c r="AA16" s="33">
        <v>30</v>
      </c>
      <c r="AB16" s="5" t="s">
        <v>16</v>
      </c>
      <c r="AC16" s="5">
        <v>40</v>
      </c>
      <c r="AD16" s="5">
        <v>10</v>
      </c>
      <c r="AE16" s="5">
        <v>37</v>
      </c>
      <c r="AF16" s="5">
        <v>32</v>
      </c>
      <c r="AG16" s="5">
        <v>0.52</v>
      </c>
      <c r="AH16" s="5">
        <v>0.77</v>
      </c>
      <c r="AI16" s="5">
        <v>0.82</v>
      </c>
      <c r="AJ16" s="5">
        <v>0.46</v>
      </c>
      <c r="AK16" s="5" t="s">
        <v>16</v>
      </c>
      <c r="AL16" s="5" t="s">
        <v>16</v>
      </c>
      <c r="AM16" s="5">
        <v>0.66</v>
      </c>
      <c r="AN16" s="44" t="s">
        <v>16</v>
      </c>
      <c r="AO16" s="2"/>
      <c r="AP16" s="2"/>
      <c r="AQ16" s="2"/>
      <c r="AR16" s="2"/>
      <c r="AS16" s="2"/>
      <c r="AT16" s="2"/>
      <c r="AU16" s="2"/>
      <c r="AV16" s="2"/>
      <c r="AW16" s="2"/>
      <c r="AX16" s="2"/>
      <c r="AY16" s="2"/>
      <c r="AZ16" s="2"/>
      <c r="BA16" s="2"/>
      <c r="BB16" s="36"/>
    </row>
    <row r="17" spans="1:54">
      <c r="A17" s="33" t="s">
        <v>245</v>
      </c>
      <c r="B17" s="2" t="s">
        <v>246</v>
      </c>
      <c r="C17" s="2" t="s">
        <v>247</v>
      </c>
      <c r="D17" s="2" t="s">
        <v>89</v>
      </c>
      <c r="E17" s="2" t="s">
        <v>242</v>
      </c>
      <c r="F17" s="2" t="s">
        <v>248</v>
      </c>
      <c r="G17" s="2">
        <v>101</v>
      </c>
      <c r="H17" s="5" t="s">
        <v>21</v>
      </c>
      <c r="I17" s="5" t="s">
        <v>16</v>
      </c>
      <c r="J17" s="5" t="s">
        <v>21</v>
      </c>
      <c r="K17" s="5" t="s">
        <v>21</v>
      </c>
      <c r="L17" s="36" t="s">
        <v>249</v>
      </c>
      <c r="M17" s="5">
        <v>68</v>
      </c>
      <c r="N17" s="5" t="s">
        <v>16</v>
      </c>
      <c r="O17" s="5">
        <v>34</v>
      </c>
      <c r="P17" s="5">
        <v>15</v>
      </c>
      <c r="Q17" s="5">
        <v>36</v>
      </c>
      <c r="R17" s="5">
        <v>16</v>
      </c>
      <c r="S17" s="5">
        <v>0.48</v>
      </c>
      <c r="T17" s="5">
        <v>0.5</v>
      </c>
      <c r="U17" s="5" t="s">
        <v>16</v>
      </c>
      <c r="V17" s="5" t="s">
        <v>16</v>
      </c>
      <c r="W17" s="5" t="s">
        <v>16</v>
      </c>
      <c r="X17" s="5" t="s">
        <v>16</v>
      </c>
      <c r="Y17" s="5" t="s">
        <v>16</v>
      </c>
      <c r="Z17" s="44" t="s">
        <v>16</v>
      </c>
      <c r="AA17" s="79" t="s">
        <v>250</v>
      </c>
      <c r="AB17" s="5" t="s">
        <v>16</v>
      </c>
      <c r="AC17" s="5">
        <v>63</v>
      </c>
      <c r="AD17" s="5">
        <v>20</v>
      </c>
      <c r="AE17" s="5">
        <v>7</v>
      </c>
      <c r="AF17" s="5">
        <v>11</v>
      </c>
      <c r="AG17" s="5">
        <v>0.9</v>
      </c>
      <c r="AH17" s="5">
        <v>0.36</v>
      </c>
      <c r="AI17" s="5" t="s">
        <v>16</v>
      </c>
      <c r="AJ17" s="5" t="s">
        <v>16</v>
      </c>
      <c r="AK17" s="5" t="s">
        <v>16</v>
      </c>
      <c r="AL17" s="5" t="s">
        <v>16</v>
      </c>
      <c r="AM17" s="5" t="s">
        <v>16</v>
      </c>
      <c r="AN17" s="44" t="s">
        <v>16</v>
      </c>
      <c r="AO17" s="2"/>
      <c r="AP17" s="2"/>
      <c r="AQ17" s="2"/>
      <c r="AR17" s="2"/>
      <c r="AS17" s="2"/>
      <c r="AT17" s="2"/>
      <c r="AU17" s="2"/>
      <c r="AV17" s="2"/>
      <c r="AW17" s="2"/>
      <c r="AX17" s="2"/>
      <c r="AY17" s="2"/>
      <c r="AZ17" s="2"/>
      <c r="BA17" s="2"/>
      <c r="BB17" s="36"/>
    </row>
    <row r="18" spans="1:54">
      <c r="A18" s="33" t="s">
        <v>252</v>
      </c>
      <c r="B18" s="2" t="s">
        <v>253</v>
      </c>
      <c r="C18" s="2" t="s">
        <v>254</v>
      </c>
      <c r="D18" s="2" t="s">
        <v>255</v>
      </c>
      <c r="E18" s="2" t="s">
        <v>242</v>
      </c>
      <c r="F18" s="2" t="s">
        <v>155</v>
      </c>
      <c r="G18" s="2">
        <v>133</v>
      </c>
      <c r="H18" s="5" t="s">
        <v>21</v>
      </c>
      <c r="I18" s="5" t="s">
        <v>16</v>
      </c>
      <c r="J18" s="5" t="s">
        <v>21</v>
      </c>
      <c r="K18" s="5" t="s">
        <v>21</v>
      </c>
      <c r="L18" s="36" t="s">
        <v>249</v>
      </c>
      <c r="M18" s="5">
        <v>30</v>
      </c>
      <c r="N18" s="5" t="s">
        <v>16</v>
      </c>
      <c r="O18" s="5">
        <v>27</v>
      </c>
      <c r="P18" s="5">
        <v>22</v>
      </c>
      <c r="Q18" s="5">
        <v>3</v>
      </c>
      <c r="R18" s="5">
        <v>31</v>
      </c>
      <c r="S18" s="5">
        <v>0.9</v>
      </c>
      <c r="T18" s="5">
        <v>0.59</v>
      </c>
      <c r="U18" s="5" t="s">
        <v>16</v>
      </c>
      <c r="V18" s="5" t="s">
        <v>16</v>
      </c>
      <c r="W18" s="5" t="s">
        <v>16</v>
      </c>
      <c r="X18" s="5" t="s">
        <v>16</v>
      </c>
      <c r="Y18" s="5" t="s">
        <v>16</v>
      </c>
      <c r="Z18" s="44" t="s">
        <v>16</v>
      </c>
      <c r="AA18" s="79" t="s">
        <v>251</v>
      </c>
      <c r="AB18" s="5" t="s">
        <v>16</v>
      </c>
      <c r="AC18" s="5">
        <v>21</v>
      </c>
      <c r="AD18" s="5">
        <v>23</v>
      </c>
      <c r="AE18" s="5">
        <v>9</v>
      </c>
      <c r="AF18" s="5">
        <v>30</v>
      </c>
      <c r="AG18" s="5">
        <v>0.69</v>
      </c>
      <c r="AH18" s="5">
        <v>0.56999999999999995</v>
      </c>
      <c r="AI18" s="5" t="s">
        <v>16</v>
      </c>
      <c r="AJ18" s="5" t="s">
        <v>16</v>
      </c>
      <c r="AK18" s="5" t="s">
        <v>16</v>
      </c>
      <c r="AL18" s="5" t="s">
        <v>16</v>
      </c>
      <c r="AM18" s="5" t="s">
        <v>16</v>
      </c>
      <c r="AN18" s="44" t="s">
        <v>16</v>
      </c>
      <c r="AO18" s="2"/>
      <c r="AP18" s="2"/>
      <c r="AQ18" s="2"/>
      <c r="AR18" s="2"/>
      <c r="AS18" s="2"/>
      <c r="AT18" s="2"/>
      <c r="AU18" s="2"/>
      <c r="AV18" s="2"/>
      <c r="AW18" s="2"/>
      <c r="AX18" s="2"/>
      <c r="AY18" s="2"/>
      <c r="AZ18" s="2"/>
      <c r="BA18" s="2"/>
      <c r="BB18" s="36"/>
    </row>
    <row r="19" spans="1:54">
      <c r="A19" s="33" t="s">
        <v>256</v>
      </c>
      <c r="B19" s="2" t="s">
        <v>257</v>
      </c>
      <c r="C19" s="2" t="s">
        <v>258</v>
      </c>
      <c r="D19" s="2" t="s">
        <v>14</v>
      </c>
      <c r="E19" s="2" t="s">
        <v>242</v>
      </c>
      <c r="F19" s="2" t="s">
        <v>259</v>
      </c>
      <c r="G19" s="2">
        <v>185</v>
      </c>
      <c r="H19" s="5" t="s">
        <v>21</v>
      </c>
      <c r="I19" s="5" t="s">
        <v>16</v>
      </c>
      <c r="J19" s="5" t="s">
        <v>21</v>
      </c>
      <c r="K19" s="5" t="s">
        <v>21</v>
      </c>
      <c r="L19" s="36" t="s">
        <v>260</v>
      </c>
      <c r="M19" s="5">
        <v>10</v>
      </c>
      <c r="N19" s="5" t="s">
        <v>16</v>
      </c>
      <c r="O19" s="5" t="s">
        <v>16</v>
      </c>
      <c r="P19" s="5" t="s">
        <v>16</v>
      </c>
      <c r="Q19" s="5" t="s">
        <v>16</v>
      </c>
      <c r="R19" s="5" t="s">
        <v>16</v>
      </c>
      <c r="S19" s="5">
        <v>1</v>
      </c>
      <c r="T19" s="5">
        <v>0.08</v>
      </c>
      <c r="U19" s="5" t="s">
        <v>16</v>
      </c>
      <c r="V19" s="5" t="s">
        <v>16</v>
      </c>
      <c r="W19" s="5" t="s">
        <v>16</v>
      </c>
      <c r="X19" s="5" t="s">
        <v>16</v>
      </c>
      <c r="Y19" s="5" t="s">
        <v>16</v>
      </c>
      <c r="Z19" s="44" t="s">
        <v>16</v>
      </c>
      <c r="AA19" s="79" t="s">
        <v>261</v>
      </c>
      <c r="AB19" s="5" t="s">
        <v>16</v>
      </c>
      <c r="AC19" s="5">
        <v>96</v>
      </c>
      <c r="AD19" s="5">
        <v>86</v>
      </c>
      <c r="AE19" s="5">
        <v>0</v>
      </c>
      <c r="AF19" s="5">
        <v>8</v>
      </c>
      <c r="AG19" s="5">
        <v>1</v>
      </c>
      <c r="AH19" s="5">
        <v>0.08</v>
      </c>
      <c r="AI19" s="5" t="s">
        <v>16</v>
      </c>
      <c r="AJ19" s="5" t="s">
        <v>16</v>
      </c>
      <c r="AK19" s="5" t="s">
        <v>16</v>
      </c>
      <c r="AL19" s="5" t="s">
        <v>16</v>
      </c>
      <c r="AM19" s="5" t="s">
        <v>16</v>
      </c>
      <c r="AN19" s="44" t="s">
        <v>16</v>
      </c>
      <c r="AO19" s="2"/>
      <c r="AP19" s="2"/>
      <c r="AQ19" s="2"/>
      <c r="AR19" s="2"/>
      <c r="AS19" s="2"/>
      <c r="AT19" s="2"/>
      <c r="AU19" s="2"/>
      <c r="AV19" s="2"/>
      <c r="AW19" s="2"/>
      <c r="AX19" s="2"/>
      <c r="AY19" s="2"/>
      <c r="AZ19" s="2"/>
      <c r="BA19" s="2"/>
      <c r="BB19" s="36"/>
    </row>
    <row r="20" spans="1:54">
      <c r="A20" s="33" t="s">
        <v>262</v>
      </c>
      <c r="B20" s="2" t="s">
        <v>263</v>
      </c>
      <c r="C20" s="2" t="s">
        <v>264</v>
      </c>
      <c r="D20" s="2" t="s">
        <v>14</v>
      </c>
      <c r="E20" s="2" t="s">
        <v>242</v>
      </c>
      <c r="F20" s="2" t="s">
        <v>265</v>
      </c>
      <c r="G20" s="2">
        <v>306</v>
      </c>
      <c r="H20" s="5" t="s">
        <v>21</v>
      </c>
      <c r="I20" s="5" t="s">
        <v>16</v>
      </c>
      <c r="J20" s="5" t="s">
        <v>21</v>
      </c>
      <c r="K20" s="5" t="s">
        <v>21</v>
      </c>
      <c r="L20" s="36" t="s">
        <v>249</v>
      </c>
      <c r="M20" s="5">
        <v>30</v>
      </c>
      <c r="N20" s="5" t="s">
        <v>16</v>
      </c>
      <c r="O20" s="5">
        <v>127</v>
      </c>
      <c r="P20" s="5">
        <v>36</v>
      </c>
      <c r="Q20" s="5">
        <v>15</v>
      </c>
      <c r="R20" s="5">
        <v>53</v>
      </c>
      <c r="S20" s="5">
        <v>0.89</v>
      </c>
      <c r="T20" s="5">
        <v>0.6</v>
      </c>
      <c r="U20" s="5" t="s">
        <v>16</v>
      </c>
      <c r="V20" s="5" t="s">
        <v>16</v>
      </c>
      <c r="W20" s="5" t="s">
        <v>16</v>
      </c>
      <c r="X20" s="5" t="s">
        <v>16</v>
      </c>
      <c r="Y20" s="5" t="s">
        <v>16</v>
      </c>
      <c r="Z20" s="44" t="s">
        <v>16</v>
      </c>
      <c r="AA20" s="79" t="s">
        <v>237</v>
      </c>
      <c r="AB20" s="5" t="s">
        <v>16</v>
      </c>
      <c r="AC20" s="5">
        <v>145</v>
      </c>
      <c r="AD20" s="5">
        <v>48</v>
      </c>
      <c r="AE20" s="5">
        <v>7</v>
      </c>
      <c r="AF20" s="5">
        <v>45</v>
      </c>
      <c r="AG20" s="5">
        <v>0.95</v>
      </c>
      <c r="AH20" s="5">
        <v>0.48</v>
      </c>
      <c r="AI20" s="5" t="s">
        <v>16</v>
      </c>
      <c r="AJ20" s="5" t="s">
        <v>16</v>
      </c>
      <c r="AK20" s="5" t="s">
        <v>16</v>
      </c>
      <c r="AL20" s="5" t="s">
        <v>16</v>
      </c>
      <c r="AM20" s="5" t="s">
        <v>16</v>
      </c>
      <c r="AN20" s="44" t="s">
        <v>16</v>
      </c>
      <c r="AO20" s="2"/>
      <c r="AP20" s="2"/>
      <c r="AQ20" s="2"/>
      <c r="AR20" s="2"/>
      <c r="AS20" s="2"/>
      <c r="AT20" s="2"/>
      <c r="AU20" s="2"/>
      <c r="AV20" s="2"/>
      <c r="AW20" s="2"/>
      <c r="AX20" s="2"/>
      <c r="AY20" s="2"/>
      <c r="AZ20" s="2"/>
      <c r="BA20" s="2"/>
      <c r="BB20" s="36"/>
    </row>
    <row r="21" spans="1:54">
      <c r="A21" s="33" t="s">
        <v>266</v>
      </c>
      <c r="B21" s="2" t="s">
        <v>267</v>
      </c>
      <c r="C21" s="2" t="s">
        <v>268</v>
      </c>
      <c r="D21" s="2" t="s">
        <v>255</v>
      </c>
      <c r="E21" s="2" t="s">
        <v>242</v>
      </c>
      <c r="F21" s="2" t="s">
        <v>269</v>
      </c>
      <c r="G21" s="2">
        <v>57</v>
      </c>
      <c r="H21" s="5" t="s">
        <v>21</v>
      </c>
      <c r="I21" s="5" t="s">
        <v>16</v>
      </c>
      <c r="J21" s="5" t="s">
        <v>21</v>
      </c>
      <c r="K21" s="5" t="s">
        <v>21</v>
      </c>
      <c r="L21" s="36" t="s">
        <v>249</v>
      </c>
      <c r="M21" s="5">
        <v>30</v>
      </c>
      <c r="N21" s="5" t="s">
        <v>16</v>
      </c>
      <c r="O21" s="5">
        <v>24</v>
      </c>
      <c r="P21" s="5">
        <v>9</v>
      </c>
      <c r="Q21" s="5">
        <v>3</v>
      </c>
      <c r="R21" s="5">
        <v>21</v>
      </c>
      <c r="S21" s="5">
        <v>0.89</v>
      </c>
      <c r="T21" s="5">
        <v>0.7</v>
      </c>
      <c r="U21" s="5">
        <v>0.74</v>
      </c>
      <c r="V21" s="5">
        <v>0.85</v>
      </c>
      <c r="W21" s="5" t="s">
        <v>16</v>
      </c>
      <c r="X21" s="5" t="s">
        <v>16</v>
      </c>
      <c r="Y21" s="5" t="s">
        <v>16</v>
      </c>
      <c r="Z21" s="44" t="s">
        <v>16</v>
      </c>
      <c r="AA21" s="79" t="s">
        <v>237</v>
      </c>
      <c r="AB21" s="5" t="s">
        <v>16</v>
      </c>
      <c r="AC21" s="5">
        <v>26</v>
      </c>
      <c r="AD21" s="5">
        <v>4</v>
      </c>
      <c r="AE21" s="5">
        <v>1</v>
      </c>
      <c r="AF21" s="5">
        <v>26</v>
      </c>
      <c r="AG21" s="5">
        <v>0.96</v>
      </c>
      <c r="AH21" s="5">
        <v>0.87</v>
      </c>
      <c r="AI21" s="5" t="s">
        <v>16</v>
      </c>
      <c r="AJ21" s="5" t="s">
        <v>16</v>
      </c>
      <c r="AK21" s="5" t="s">
        <v>16</v>
      </c>
      <c r="AL21" s="5" t="s">
        <v>16</v>
      </c>
      <c r="AM21" s="5" t="s">
        <v>16</v>
      </c>
      <c r="AN21" s="44" t="s">
        <v>16</v>
      </c>
      <c r="AO21" s="2"/>
      <c r="AP21" s="2"/>
      <c r="AQ21" s="2"/>
      <c r="AR21" s="2"/>
      <c r="AS21" s="2"/>
      <c r="AT21" s="2"/>
      <c r="AU21" s="2"/>
      <c r="AV21" s="2"/>
      <c r="AW21" s="2"/>
      <c r="AX21" s="2"/>
      <c r="AY21" s="2"/>
      <c r="AZ21" s="2"/>
      <c r="BA21" s="2"/>
      <c r="BB21" s="36"/>
    </row>
    <row r="22" spans="1:54">
      <c r="A22" s="33" t="s">
        <v>270</v>
      </c>
      <c r="B22" s="2" t="s">
        <v>267</v>
      </c>
      <c r="C22" s="2" t="s">
        <v>268</v>
      </c>
      <c r="D22" s="2" t="s">
        <v>255</v>
      </c>
      <c r="E22" s="2" t="s">
        <v>242</v>
      </c>
      <c r="F22" s="2" t="s">
        <v>269</v>
      </c>
      <c r="G22" s="2">
        <v>57</v>
      </c>
      <c r="H22" s="5" t="s">
        <v>21</v>
      </c>
      <c r="I22" s="5" t="s">
        <v>16</v>
      </c>
      <c r="J22" s="5" t="s">
        <v>21</v>
      </c>
      <c r="K22" s="5" t="s">
        <v>21</v>
      </c>
      <c r="L22" s="36" t="s">
        <v>249</v>
      </c>
      <c r="M22" s="5">
        <v>25</v>
      </c>
      <c r="N22" s="5" t="s">
        <v>16</v>
      </c>
      <c r="O22" s="5">
        <v>27</v>
      </c>
      <c r="P22" s="5">
        <v>9</v>
      </c>
      <c r="Q22" s="5">
        <v>0</v>
      </c>
      <c r="R22" s="5">
        <v>21</v>
      </c>
      <c r="S22" s="45">
        <v>1</v>
      </c>
      <c r="T22" s="5">
        <v>0.7</v>
      </c>
      <c r="U22" s="5">
        <v>0.75</v>
      </c>
      <c r="V22" s="5">
        <v>1</v>
      </c>
      <c r="W22" s="5" t="s">
        <v>16</v>
      </c>
      <c r="X22" s="5" t="s">
        <v>16</v>
      </c>
      <c r="Y22" s="5" t="s">
        <v>16</v>
      </c>
      <c r="Z22" s="44" t="s">
        <v>16</v>
      </c>
      <c r="AA22" s="79" t="s">
        <v>271</v>
      </c>
      <c r="AB22" s="5" t="s">
        <v>16</v>
      </c>
      <c r="AC22" s="5">
        <v>27</v>
      </c>
      <c r="AD22" s="5">
        <v>9</v>
      </c>
      <c r="AE22" s="5">
        <v>0</v>
      </c>
      <c r="AF22" s="5">
        <v>21</v>
      </c>
      <c r="AG22" s="5">
        <v>1</v>
      </c>
      <c r="AH22" s="5">
        <v>0.7</v>
      </c>
      <c r="AI22" s="5">
        <v>0.75</v>
      </c>
      <c r="AJ22" s="5">
        <v>1</v>
      </c>
      <c r="AK22" s="5" t="s">
        <v>16</v>
      </c>
      <c r="AL22" s="5" t="s">
        <v>16</v>
      </c>
      <c r="AM22" s="5" t="s">
        <v>16</v>
      </c>
      <c r="AN22" s="44" t="s">
        <v>16</v>
      </c>
      <c r="AO22" s="2"/>
      <c r="AP22" s="2"/>
      <c r="AQ22" s="2"/>
      <c r="AR22" s="2"/>
      <c r="AS22" s="2"/>
      <c r="AT22" s="2"/>
      <c r="AU22" s="2"/>
      <c r="AV22" s="2"/>
      <c r="AW22" s="2"/>
      <c r="AX22" s="2"/>
      <c r="AY22" s="2"/>
      <c r="AZ22" s="2"/>
      <c r="BA22" s="2"/>
      <c r="BB22" s="36"/>
    </row>
    <row r="23" spans="1:54">
      <c r="A23" s="33" t="s">
        <v>272</v>
      </c>
      <c r="B23" s="2" t="s">
        <v>267</v>
      </c>
      <c r="C23" s="2" t="s">
        <v>268</v>
      </c>
      <c r="D23" s="2" t="s">
        <v>255</v>
      </c>
      <c r="E23" s="2" t="s">
        <v>242</v>
      </c>
      <c r="F23" s="2" t="s">
        <v>269</v>
      </c>
      <c r="G23" s="2">
        <v>57</v>
      </c>
      <c r="H23" s="5" t="s">
        <v>21</v>
      </c>
      <c r="I23" s="5" t="s">
        <v>16</v>
      </c>
      <c r="J23" s="5" t="s">
        <v>21</v>
      </c>
      <c r="K23" s="5" t="s">
        <v>21</v>
      </c>
      <c r="L23" s="36" t="s">
        <v>249</v>
      </c>
      <c r="M23" s="5">
        <v>35</v>
      </c>
      <c r="N23" s="5" t="s">
        <v>16</v>
      </c>
      <c r="O23" s="5">
        <v>18</v>
      </c>
      <c r="P23" s="5">
        <v>4</v>
      </c>
      <c r="Q23" s="5">
        <v>9</v>
      </c>
      <c r="R23" s="5">
        <v>26</v>
      </c>
      <c r="S23" s="5">
        <v>0.67</v>
      </c>
      <c r="T23" s="5">
        <v>0.87</v>
      </c>
      <c r="U23" s="5">
        <v>0.82</v>
      </c>
      <c r="V23" s="5">
        <v>0.74</v>
      </c>
      <c r="W23" s="5" t="s">
        <v>16</v>
      </c>
      <c r="X23" s="5" t="s">
        <v>16</v>
      </c>
      <c r="Y23" s="5" t="s">
        <v>16</v>
      </c>
      <c r="Z23" s="44" t="s">
        <v>16</v>
      </c>
      <c r="AA23" s="79" t="s">
        <v>273</v>
      </c>
      <c r="AB23" s="5" t="s">
        <v>16</v>
      </c>
      <c r="AC23" s="5">
        <v>22</v>
      </c>
      <c r="AD23" s="5">
        <v>3</v>
      </c>
      <c r="AE23" s="5">
        <v>5</v>
      </c>
      <c r="AF23" s="5">
        <v>27</v>
      </c>
      <c r="AG23" s="5">
        <v>0.81</v>
      </c>
      <c r="AH23" s="5">
        <v>0.9</v>
      </c>
      <c r="AI23" s="5">
        <v>0.88</v>
      </c>
      <c r="AJ23" s="5">
        <v>0.84</v>
      </c>
      <c r="AK23" s="5" t="s">
        <v>16</v>
      </c>
      <c r="AL23" s="5" t="s">
        <v>16</v>
      </c>
      <c r="AM23" s="5" t="s">
        <v>16</v>
      </c>
      <c r="AN23" s="44" t="s">
        <v>16</v>
      </c>
      <c r="AO23" s="2"/>
      <c r="AP23" s="2"/>
      <c r="AQ23" s="2"/>
      <c r="AR23" s="2"/>
      <c r="AS23" s="2"/>
      <c r="AT23" s="2"/>
      <c r="AU23" s="2"/>
      <c r="AV23" s="2"/>
      <c r="AW23" s="2"/>
      <c r="AX23" s="2"/>
      <c r="AY23" s="2"/>
      <c r="AZ23" s="2"/>
      <c r="BA23" s="2"/>
      <c r="BB23" s="36"/>
    </row>
    <row r="24" spans="1:54">
      <c r="A24" s="33" t="s">
        <v>274</v>
      </c>
      <c r="B24" s="2" t="s">
        <v>267</v>
      </c>
      <c r="C24" s="2" t="s">
        <v>268</v>
      </c>
      <c r="D24" s="2" t="s">
        <v>255</v>
      </c>
      <c r="E24" s="2" t="s">
        <v>242</v>
      </c>
      <c r="F24" s="2" t="s">
        <v>269</v>
      </c>
      <c r="G24" s="2">
        <v>57</v>
      </c>
      <c r="H24" s="5" t="s">
        <v>21</v>
      </c>
      <c r="I24" s="5" t="s">
        <v>16</v>
      </c>
      <c r="J24" s="5" t="s">
        <v>21</v>
      </c>
      <c r="K24" s="5" t="s">
        <v>21</v>
      </c>
      <c r="L24" s="36" t="s">
        <v>249</v>
      </c>
      <c r="M24" s="5">
        <v>75</v>
      </c>
      <c r="N24" s="5" t="s">
        <v>16</v>
      </c>
      <c r="O24" s="5">
        <v>9</v>
      </c>
      <c r="P24" s="5">
        <v>0</v>
      </c>
      <c r="Q24" s="5">
        <v>18</v>
      </c>
      <c r="R24" s="5">
        <v>30</v>
      </c>
      <c r="S24" s="5">
        <v>0.33</v>
      </c>
      <c r="T24" s="5">
        <v>1</v>
      </c>
      <c r="U24" s="5">
        <v>1</v>
      </c>
      <c r="V24" s="5">
        <v>0.63</v>
      </c>
      <c r="W24" s="5" t="s">
        <v>16</v>
      </c>
      <c r="X24" s="5" t="s">
        <v>16</v>
      </c>
      <c r="Y24" s="5" t="s">
        <v>16</v>
      </c>
      <c r="Z24" s="44" t="s">
        <v>16</v>
      </c>
      <c r="AA24" s="79" t="s">
        <v>275</v>
      </c>
      <c r="AB24" s="5" t="s">
        <v>16</v>
      </c>
      <c r="AC24" s="5">
        <v>20</v>
      </c>
      <c r="AD24" s="5">
        <v>0</v>
      </c>
      <c r="AE24" s="5">
        <v>7</v>
      </c>
      <c r="AF24" s="5">
        <v>30</v>
      </c>
      <c r="AG24" s="5">
        <v>0.74</v>
      </c>
      <c r="AH24" s="5">
        <v>1</v>
      </c>
      <c r="AI24" s="5">
        <v>1</v>
      </c>
      <c r="AJ24" s="5">
        <v>0.81</v>
      </c>
      <c r="AK24" s="5" t="s">
        <v>16</v>
      </c>
      <c r="AL24" s="5" t="s">
        <v>16</v>
      </c>
      <c r="AM24" s="5" t="s">
        <v>16</v>
      </c>
      <c r="AN24" s="44" t="s">
        <v>16</v>
      </c>
      <c r="AO24" s="2"/>
      <c r="AP24" s="2"/>
      <c r="AQ24" s="2"/>
      <c r="AR24" s="2"/>
      <c r="AS24" s="2"/>
      <c r="AT24" s="2"/>
      <c r="AU24" s="2"/>
      <c r="AV24" s="2"/>
      <c r="AW24" s="2"/>
      <c r="AX24" s="2"/>
      <c r="AY24" s="2"/>
      <c r="AZ24" s="2"/>
      <c r="BA24" s="2"/>
      <c r="BB24" s="36"/>
    </row>
    <row r="25" spans="1:54">
      <c r="A25" s="33" t="s">
        <v>276</v>
      </c>
      <c r="B25" s="2" t="s">
        <v>277</v>
      </c>
      <c r="C25" s="2" t="s">
        <v>278</v>
      </c>
      <c r="D25" s="2" t="s">
        <v>241</v>
      </c>
      <c r="E25" s="2" t="s">
        <v>242</v>
      </c>
      <c r="F25" s="2" t="s">
        <v>155</v>
      </c>
      <c r="G25" s="2">
        <v>79</v>
      </c>
      <c r="H25" s="5" t="s">
        <v>21</v>
      </c>
      <c r="I25" s="5" t="s">
        <v>16</v>
      </c>
      <c r="J25" s="5" t="s">
        <v>21</v>
      </c>
      <c r="K25" s="5" t="s">
        <v>21</v>
      </c>
      <c r="L25" s="36" t="s">
        <v>249</v>
      </c>
      <c r="M25" s="5">
        <v>10</v>
      </c>
      <c r="N25" s="5" t="s">
        <v>16</v>
      </c>
      <c r="O25" s="5" t="s">
        <v>16</v>
      </c>
      <c r="P25" s="5" t="s">
        <v>16</v>
      </c>
      <c r="Q25" s="5" t="s">
        <v>16</v>
      </c>
      <c r="R25" s="5" t="s">
        <v>16</v>
      </c>
      <c r="S25" s="5">
        <v>1</v>
      </c>
      <c r="T25" s="5">
        <v>0.48</v>
      </c>
      <c r="U25" s="5">
        <v>0.57999999999999996</v>
      </c>
      <c r="V25" s="5">
        <v>1</v>
      </c>
      <c r="W25" s="5" t="s">
        <v>16</v>
      </c>
      <c r="X25" s="5" t="s">
        <v>16</v>
      </c>
      <c r="Y25" s="5" t="s">
        <v>16</v>
      </c>
      <c r="Z25" s="44" t="s">
        <v>16</v>
      </c>
      <c r="AA25" s="79" t="s">
        <v>279</v>
      </c>
      <c r="AB25" s="5" t="s">
        <v>16</v>
      </c>
      <c r="AC25" s="5">
        <v>32</v>
      </c>
      <c r="AD25" s="5">
        <v>15</v>
      </c>
      <c r="AE25" s="5">
        <v>1</v>
      </c>
      <c r="AF25" s="5">
        <v>31</v>
      </c>
      <c r="AG25" s="5">
        <v>0.97</v>
      </c>
      <c r="AH25" s="5">
        <v>0.67</v>
      </c>
      <c r="AI25" s="5">
        <v>0.68</v>
      </c>
      <c r="AJ25" s="5">
        <v>0.96</v>
      </c>
      <c r="AK25" s="5" t="s">
        <v>16</v>
      </c>
      <c r="AL25" s="5" t="s">
        <v>16</v>
      </c>
      <c r="AM25" s="5" t="s">
        <v>16</v>
      </c>
      <c r="AN25" s="44" t="s">
        <v>16</v>
      </c>
      <c r="AO25" s="2"/>
      <c r="AP25" s="2"/>
      <c r="AQ25" s="2"/>
      <c r="AR25" s="2"/>
      <c r="AS25" s="2"/>
      <c r="AT25" s="2"/>
      <c r="AU25" s="2"/>
      <c r="AV25" s="2"/>
      <c r="AW25" s="2"/>
      <c r="AX25" s="2"/>
      <c r="AY25" s="2"/>
      <c r="AZ25" s="2"/>
      <c r="BA25" s="2"/>
      <c r="BB25" s="36"/>
    </row>
    <row r="26" spans="1:54">
      <c r="A26" s="33" t="s">
        <v>280</v>
      </c>
      <c r="B26" s="2" t="s">
        <v>277</v>
      </c>
      <c r="C26" s="2" t="s">
        <v>278</v>
      </c>
      <c r="D26" s="2" t="s">
        <v>241</v>
      </c>
      <c r="E26" s="2" t="s">
        <v>242</v>
      </c>
      <c r="F26" s="2" t="s">
        <v>155</v>
      </c>
      <c r="G26" s="2">
        <v>79</v>
      </c>
      <c r="H26" s="5" t="s">
        <v>21</v>
      </c>
      <c r="I26" s="5" t="s">
        <v>16</v>
      </c>
      <c r="J26" s="5" t="s">
        <v>21</v>
      </c>
      <c r="K26" s="5" t="s">
        <v>21</v>
      </c>
      <c r="L26" s="36" t="s">
        <v>249</v>
      </c>
      <c r="M26" s="5">
        <v>20</v>
      </c>
      <c r="N26" s="5" t="s">
        <v>16</v>
      </c>
      <c r="O26" s="5" t="s">
        <v>16</v>
      </c>
      <c r="P26" s="5" t="s">
        <v>16</v>
      </c>
      <c r="Q26" s="5" t="s">
        <v>16</v>
      </c>
      <c r="R26" s="5" t="s">
        <v>16</v>
      </c>
      <c r="S26" s="5">
        <v>0.94</v>
      </c>
      <c r="T26" s="5">
        <v>0.7</v>
      </c>
      <c r="U26" s="5">
        <v>0.69</v>
      </c>
      <c r="V26" s="5">
        <v>0.94</v>
      </c>
      <c r="W26" s="5" t="s">
        <v>16</v>
      </c>
      <c r="X26" s="5" t="s">
        <v>16</v>
      </c>
      <c r="Y26" s="5" t="s">
        <v>16</v>
      </c>
      <c r="Z26" s="44" t="s">
        <v>16</v>
      </c>
      <c r="AA26" s="79" t="s">
        <v>281</v>
      </c>
      <c r="AB26" s="5" t="s">
        <v>16</v>
      </c>
      <c r="AC26" s="5">
        <v>32</v>
      </c>
      <c r="AD26" s="5">
        <v>12</v>
      </c>
      <c r="AE26" s="5">
        <v>1</v>
      </c>
      <c r="AF26" s="5">
        <v>34</v>
      </c>
      <c r="AG26" s="5">
        <v>0.97</v>
      </c>
      <c r="AH26" s="5">
        <v>0.74</v>
      </c>
      <c r="AI26" s="5">
        <v>0.73</v>
      </c>
      <c r="AJ26" s="5">
        <v>0.97</v>
      </c>
      <c r="AK26" s="5" t="s">
        <v>16</v>
      </c>
      <c r="AL26" s="5" t="s">
        <v>16</v>
      </c>
      <c r="AM26" s="5" t="s">
        <v>16</v>
      </c>
      <c r="AN26" s="44" t="s">
        <v>16</v>
      </c>
      <c r="AO26" s="2"/>
      <c r="AP26" s="2"/>
      <c r="AQ26" s="2"/>
      <c r="AR26" s="2"/>
      <c r="AS26" s="2"/>
      <c r="AT26" s="2"/>
      <c r="AU26" s="2"/>
      <c r="AV26" s="2"/>
      <c r="AW26" s="2"/>
      <c r="AX26" s="2"/>
      <c r="AY26" s="2"/>
      <c r="AZ26" s="2"/>
      <c r="BA26" s="2"/>
      <c r="BB26" s="36"/>
    </row>
    <row r="27" spans="1:54">
      <c r="A27" s="33" t="s">
        <v>282</v>
      </c>
      <c r="B27" s="2" t="s">
        <v>277</v>
      </c>
      <c r="C27" s="2" t="s">
        <v>278</v>
      </c>
      <c r="D27" s="2" t="s">
        <v>241</v>
      </c>
      <c r="E27" s="2" t="s">
        <v>242</v>
      </c>
      <c r="F27" s="2" t="s">
        <v>155</v>
      </c>
      <c r="G27" s="2">
        <v>79</v>
      </c>
      <c r="H27" s="5" t="s">
        <v>21</v>
      </c>
      <c r="I27" s="5" t="s">
        <v>16</v>
      </c>
      <c r="J27" s="5" t="s">
        <v>21</v>
      </c>
      <c r="K27" s="5" t="s">
        <v>21</v>
      </c>
      <c r="L27" s="36" t="s">
        <v>249</v>
      </c>
      <c r="M27" s="5">
        <v>30</v>
      </c>
      <c r="N27" s="5" t="s">
        <v>16</v>
      </c>
      <c r="O27" s="5">
        <v>28</v>
      </c>
      <c r="P27" s="5">
        <v>10</v>
      </c>
      <c r="Q27" s="5">
        <v>5</v>
      </c>
      <c r="R27" s="5">
        <v>36</v>
      </c>
      <c r="S27" s="5">
        <v>0.84</v>
      </c>
      <c r="T27" s="5">
        <v>0.79</v>
      </c>
      <c r="U27" s="5">
        <v>0.74</v>
      </c>
      <c r="V27" s="5">
        <v>0.88</v>
      </c>
      <c r="W27" s="5" t="s">
        <v>16</v>
      </c>
      <c r="X27" s="5" t="s">
        <v>16</v>
      </c>
      <c r="Y27" s="5" t="s">
        <v>16</v>
      </c>
      <c r="Z27" s="44" t="s">
        <v>16</v>
      </c>
      <c r="AA27" s="79" t="s">
        <v>251</v>
      </c>
      <c r="AB27" s="5" t="s">
        <v>16</v>
      </c>
      <c r="AC27" s="5">
        <v>28</v>
      </c>
      <c r="AD27" s="5">
        <v>8</v>
      </c>
      <c r="AE27" s="5">
        <v>5</v>
      </c>
      <c r="AF27" s="5">
        <v>38</v>
      </c>
      <c r="AG27" s="5">
        <v>0.85</v>
      </c>
      <c r="AH27" s="5">
        <v>0.83</v>
      </c>
      <c r="AI27" s="5">
        <v>0.78</v>
      </c>
      <c r="AJ27" s="5">
        <v>0.88</v>
      </c>
      <c r="AK27" s="5" t="s">
        <v>16</v>
      </c>
      <c r="AL27" s="5" t="s">
        <v>16</v>
      </c>
      <c r="AM27" s="5" t="s">
        <v>16</v>
      </c>
      <c r="AN27" s="44" t="s">
        <v>16</v>
      </c>
      <c r="AO27" s="2"/>
      <c r="AP27" s="2"/>
      <c r="AQ27" s="2"/>
      <c r="AR27" s="2"/>
      <c r="AS27" s="2"/>
      <c r="AT27" s="2"/>
      <c r="AU27" s="2"/>
      <c r="AV27" s="2"/>
      <c r="AW27" s="2"/>
      <c r="AX27" s="2"/>
      <c r="AY27" s="2"/>
      <c r="AZ27" s="2"/>
      <c r="BA27" s="2"/>
      <c r="BB27" s="36"/>
    </row>
    <row r="28" spans="1:54">
      <c r="A28" s="33" t="s">
        <v>283</v>
      </c>
      <c r="B28" s="2" t="s">
        <v>277</v>
      </c>
      <c r="C28" s="2" t="s">
        <v>278</v>
      </c>
      <c r="D28" s="2" t="s">
        <v>241</v>
      </c>
      <c r="E28" s="2" t="s">
        <v>242</v>
      </c>
      <c r="F28" s="2" t="s">
        <v>155</v>
      </c>
      <c r="G28" s="2">
        <v>79</v>
      </c>
      <c r="H28" s="5" t="s">
        <v>21</v>
      </c>
      <c r="I28" s="5" t="s">
        <v>16</v>
      </c>
      <c r="J28" s="5" t="s">
        <v>21</v>
      </c>
      <c r="K28" s="5" t="s">
        <v>29</v>
      </c>
      <c r="L28" s="36" t="s">
        <v>249</v>
      </c>
      <c r="M28" s="5">
        <v>40</v>
      </c>
      <c r="N28" s="5" t="s">
        <v>16</v>
      </c>
      <c r="O28" s="5" t="s">
        <v>16</v>
      </c>
      <c r="P28" s="5" t="s">
        <v>16</v>
      </c>
      <c r="Q28" s="5" t="s">
        <v>16</v>
      </c>
      <c r="R28" s="5" t="s">
        <v>16</v>
      </c>
      <c r="S28" s="5">
        <v>0.76</v>
      </c>
      <c r="T28" s="5">
        <v>0.85</v>
      </c>
      <c r="U28" s="5">
        <v>0.78</v>
      </c>
      <c r="V28" s="5">
        <v>0.83</v>
      </c>
      <c r="W28" s="5" t="s">
        <v>16</v>
      </c>
      <c r="X28" s="5" t="s">
        <v>16</v>
      </c>
      <c r="Y28" s="5" t="s">
        <v>16</v>
      </c>
      <c r="Z28" s="44" t="s">
        <v>16</v>
      </c>
      <c r="AA28" s="5" t="s">
        <v>16</v>
      </c>
      <c r="AB28" s="5" t="s">
        <v>16</v>
      </c>
      <c r="AC28" s="5" t="s">
        <v>16</v>
      </c>
      <c r="AD28" s="5" t="s">
        <v>16</v>
      </c>
      <c r="AE28" s="5" t="s">
        <v>16</v>
      </c>
      <c r="AF28" s="5" t="s">
        <v>16</v>
      </c>
      <c r="AG28" s="5" t="s">
        <v>16</v>
      </c>
      <c r="AH28" s="5" t="s">
        <v>16</v>
      </c>
      <c r="AI28" s="5" t="s">
        <v>16</v>
      </c>
      <c r="AJ28" s="5" t="s">
        <v>16</v>
      </c>
      <c r="AK28" s="5" t="s">
        <v>16</v>
      </c>
      <c r="AL28" s="5" t="s">
        <v>16</v>
      </c>
      <c r="AM28" s="5" t="s">
        <v>16</v>
      </c>
      <c r="AN28" s="44" t="s">
        <v>16</v>
      </c>
      <c r="AO28" s="2"/>
      <c r="AP28" s="2"/>
      <c r="AQ28" s="2"/>
      <c r="AR28" s="2"/>
      <c r="AS28" s="2"/>
      <c r="AT28" s="2"/>
      <c r="AU28" s="2"/>
      <c r="AV28" s="2"/>
      <c r="AW28" s="2"/>
      <c r="AX28" s="2"/>
      <c r="AY28" s="2"/>
      <c r="AZ28" s="2"/>
      <c r="BA28" s="2"/>
      <c r="BB28" s="36"/>
    </row>
    <row r="29" spans="1:54">
      <c r="A29" s="33" t="s">
        <v>284</v>
      </c>
      <c r="B29" s="2" t="s">
        <v>285</v>
      </c>
      <c r="C29" s="54" t="s">
        <v>286</v>
      </c>
      <c r="D29" s="2" t="s">
        <v>287</v>
      </c>
      <c r="E29" s="2" t="s">
        <v>242</v>
      </c>
      <c r="F29" s="2" t="s">
        <v>288</v>
      </c>
      <c r="G29" s="2">
        <v>146</v>
      </c>
      <c r="H29" s="5" t="s">
        <v>21</v>
      </c>
      <c r="I29" s="5" t="s">
        <v>16</v>
      </c>
      <c r="J29" s="5" t="s">
        <v>21</v>
      </c>
      <c r="K29" s="5" t="s">
        <v>21</v>
      </c>
      <c r="L29" s="36" t="s">
        <v>249</v>
      </c>
      <c r="M29" s="5">
        <v>20</v>
      </c>
      <c r="N29" s="5" t="s">
        <v>16</v>
      </c>
      <c r="O29" s="5">
        <v>52</v>
      </c>
      <c r="P29" s="5">
        <v>18</v>
      </c>
      <c r="Q29" s="5">
        <v>11</v>
      </c>
      <c r="R29" s="5">
        <v>24</v>
      </c>
      <c r="S29" s="5">
        <v>0.83</v>
      </c>
      <c r="T29" s="5">
        <v>0.56999999999999995</v>
      </c>
      <c r="U29" s="5" t="s">
        <v>16</v>
      </c>
      <c r="V29" s="5" t="s">
        <v>16</v>
      </c>
      <c r="W29" s="5" t="s">
        <v>16</v>
      </c>
      <c r="X29" s="5" t="s">
        <v>16</v>
      </c>
      <c r="Y29" s="5" t="s">
        <v>16</v>
      </c>
      <c r="Z29" s="44" t="s">
        <v>16</v>
      </c>
      <c r="AA29" s="33" t="s">
        <v>211</v>
      </c>
      <c r="AB29" s="5" t="s">
        <v>16</v>
      </c>
      <c r="AC29" s="5">
        <v>52</v>
      </c>
      <c r="AD29" s="5">
        <v>15</v>
      </c>
      <c r="AE29" s="5">
        <v>20</v>
      </c>
      <c r="AF29" s="5">
        <v>30</v>
      </c>
      <c r="AG29" s="5">
        <v>0.72</v>
      </c>
      <c r="AH29" s="5">
        <v>0.67</v>
      </c>
      <c r="AI29" s="5" t="s">
        <v>16</v>
      </c>
      <c r="AJ29" s="5" t="s">
        <v>16</v>
      </c>
      <c r="AK29" s="5" t="s">
        <v>16</v>
      </c>
      <c r="AL29" s="5" t="s">
        <v>16</v>
      </c>
      <c r="AM29" s="5" t="s">
        <v>16</v>
      </c>
      <c r="AN29" s="44" t="s">
        <v>16</v>
      </c>
      <c r="AO29" s="2"/>
      <c r="AP29" s="2"/>
      <c r="AQ29" s="2"/>
      <c r="AR29" s="2"/>
      <c r="AS29" s="2"/>
      <c r="AT29" s="2"/>
      <c r="AU29" s="2"/>
      <c r="AV29" s="2"/>
      <c r="AW29" s="2"/>
      <c r="AX29" s="2"/>
      <c r="AY29" s="2"/>
      <c r="AZ29" s="2"/>
      <c r="BA29" s="2"/>
      <c r="BB29" s="36"/>
    </row>
    <row r="30" spans="1:54">
      <c r="A30" s="33" t="s">
        <v>289</v>
      </c>
      <c r="B30" s="2" t="s">
        <v>290</v>
      </c>
      <c r="C30" s="2" t="s">
        <v>291</v>
      </c>
      <c r="D30" s="2" t="s">
        <v>241</v>
      </c>
      <c r="E30" s="2" t="s">
        <v>242</v>
      </c>
      <c r="F30" s="2" t="s">
        <v>155</v>
      </c>
      <c r="G30" s="46">
        <v>1467</v>
      </c>
      <c r="H30" s="5" t="s">
        <v>21</v>
      </c>
      <c r="I30" s="5" t="s">
        <v>16</v>
      </c>
      <c r="J30" s="5" t="s">
        <v>21</v>
      </c>
      <c r="K30" s="5" t="s">
        <v>29</v>
      </c>
      <c r="L30" s="36" t="s">
        <v>249</v>
      </c>
      <c r="M30" s="5">
        <v>20</v>
      </c>
      <c r="N30" s="5" t="s">
        <v>16</v>
      </c>
      <c r="O30" s="5">
        <v>701</v>
      </c>
      <c r="P30" s="5">
        <v>158</v>
      </c>
      <c r="Q30" s="5">
        <v>80</v>
      </c>
      <c r="R30" s="5">
        <v>30</v>
      </c>
      <c r="S30" s="5">
        <v>0.9</v>
      </c>
      <c r="T30" s="5">
        <v>0.16</v>
      </c>
      <c r="U30" s="5" t="s">
        <v>16</v>
      </c>
      <c r="V30" s="5" t="s">
        <v>16</v>
      </c>
      <c r="W30" s="5" t="s">
        <v>16</v>
      </c>
      <c r="X30" s="5" t="s">
        <v>16</v>
      </c>
      <c r="Y30" s="5" t="s">
        <v>16</v>
      </c>
      <c r="Z30" s="5" t="s">
        <v>16</v>
      </c>
      <c r="AA30" s="33" t="s">
        <v>292</v>
      </c>
      <c r="AB30" s="5" t="s">
        <v>16</v>
      </c>
      <c r="AC30" s="5" t="s">
        <v>16</v>
      </c>
      <c r="AD30" s="5" t="s">
        <v>16</v>
      </c>
      <c r="AE30" s="5" t="s">
        <v>16</v>
      </c>
      <c r="AF30" s="5" t="s">
        <v>16</v>
      </c>
      <c r="AG30" s="5">
        <v>0.46</v>
      </c>
      <c r="AH30" s="5">
        <v>0.54</v>
      </c>
      <c r="AI30" s="5" t="s">
        <v>16</v>
      </c>
      <c r="AJ30" s="5" t="s">
        <v>16</v>
      </c>
      <c r="AK30" s="5" t="s">
        <v>16</v>
      </c>
      <c r="AL30" s="5" t="s">
        <v>16</v>
      </c>
      <c r="AM30" s="5" t="s">
        <v>16</v>
      </c>
      <c r="AN30" s="44" t="s">
        <v>16</v>
      </c>
      <c r="AO30" s="2"/>
      <c r="AP30" s="2"/>
      <c r="AQ30" s="2"/>
      <c r="AR30" s="2"/>
      <c r="AS30" s="2"/>
      <c r="AT30" s="2"/>
      <c r="AU30" s="2"/>
      <c r="AV30" s="2"/>
      <c r="AW30" s="2"/>
      <c r="AX30" s="2"/>
      <c r="AY30" s="2"/>
      <c r="AZ30" s="2"/>
      <c r="BA30" s="2"/>
      <c r="BB30" s="36"/>
    </row>
    <row r="31" spans="1:54">
      <c r="A31" s="33" t="s">
        <v>293</v>
      </c>
      <c r="B31" s="2" t="s">
        <v>290</v>
      </c>
      <c r="C31" s="2" t="s">
        <v>291</v>
      </c>
      <c r="D31" s="2" t="s">
        <v>241</v>
      </c>
      <c r="E31" s="2" t="s">
        <v>242</v>
      </c>
      <c r="F31" s="2" t="s">
        <v>155</v>
      </c>
      <c r="G31" s="46">
        <v>1467</v>
      </c>
      <c r="H31" s="5" t="s">
        <v>21</v>
      </c>
      <c r="I31" s="5" t="s">
        <v>16</v>
      </c>
      <c r="J31" s="5" t="s">
        <v>21</v>
      </c>
      <c r="K31" s="5" t="s">
        <v>29</v>
      </c>
      <c r="L31" s="36" t="s">
        <v>249</v>
      </c>
      <c r="M31" s="5">
        <v>30</v>
      </c>
      <c r="N31" s="5" t="s">
        <v>16</v>
      </c>
      <c r="O31" s="5">
        <v>455</v>
      </c>
      <c r="P31" s="5">
        <v>80</v>
      </c>
      <c r="Q31" s="5">
        <v>326</v>
      </c>
      <c r="R31" s="5">
        <v>108</v>
      </c>
      <c r="S31" s="5">
        <v>0.57999999999999996</v>
      </c>
      <c r="T31" s="5">
        <v>0.56999999999999995</v>
      </c>
      <c r="U31" s="5" t="s">
        <v>16</v>
      </c>
      <c r="V31" s="5" t="s">
        <v>16</v>
      </c>
      <c r="W31" s="5" t="s">
        <v>16</v>
      </c>
      <c r="X31" s="5" t="s">
        <v>16</v>
      </c>
      <c r="Y31" s="5" t="s">
        <v>16</v>
      </c>
      <c r="Z31" s="44" t="s">
        <v>16</v>
      </c>
      <c r="AA31" s="5" t="s">
        <v>16</v>
      </c>
      <c r="AB31" s="5" t="s">
        <v>16</v>
      </c>
      <c r="AC31" s="5" t="s">
        <v>16</v>
      </c>
      <c r="AD31" s="5" t="s">
        <v>16</v>
      </c>
      <c r="AE31" s="5" t="s">
        <v>16</v>
      </c>
      <c r="AF31" s="5" t="s">
        <v>16</v>
      </c>
      <c r="AG31" s="5" t="s">
        <v>16</v>
      </c>
      <c r="AH31" s="5" t="s">
        <v>16</v>
      </c>
      <c r="AI31" s="5" t="s">
        <v>16</v>
      </c>
      <c r="AJ31" s="5" t="s">
        <v>16</v>
      </c>
      <c r="AK31" s="5" t="s">
        <v>16</v>
      </c>
      <c r="AL31" s="5" t="s">
        <v>16</v>
      </c>
      <c r="AM31" s="5" t="s">
        <v>16</v>
      </c>
      <c r="AN31" s="44" t="s">
        <v>16</v>
      </c>
      <c r="AO31" s="2"/>
      <c r="AP31" s="2"/>
      <c r="AQ31" s="2"/>
      <c r="AR31" s="2"/>
      <c r="AS31" s="2"/>
      <c r="AT31" s="2"/>
      <c r="AU31" s="2"/>
      <c r="AV31" s="2"/>
      <c r="AW31" s="2"/>
      <c r="AX31" s="2"/>
      <c r="AY31" s="2"/>
      <c r="AZ31" s="2"/>
      <c r="BA31" s="2"/>
      <c r="BB31" s="36"/>
    </row>
    <row r="32" spans="1:54">
      <c r="A32" s="33" t="s">
        <v>294</v>
      </c>
      <c r="B32" s="2" t="s">
        <v>295</v>
      </c>
      <c r="C32" s="2" t="s">
        <v>296</v>
      </c>
      <c r="D32" s="2" t="s">
        <v>89</v>
      </c>
      <c r="E32" s="2" t="s">
        <v>242</v>
      </c>
      <c r="F32" s="2" t="s">
        <v>297</v>
      </c>
      <c r="G32" s="2">
        <v>502</v>
      </c>
      <c r="H32" s="5" t="s">
        <v>21</v>
      </c>
      <c r="I32" s="5" t="s">
        <v>16</v>
      </c>
      <c r="J32" s="5" t="s">
        <v>21</v>
      </c>
      <c r="K32" s="5" t="s">
        <v>21</v>
      </c>
      <c r="L32" s="36" t="s">
        <v>249</v>
      </c>
      <c r="M32" s="5">
        <v>30</v>
      </c>
      <c r="N32" s="5" t="s">
        <v>16</v>
      </c>
      <c r="O32" s="5">
        <v>154</v>
      </c>
      <c r="P32" s="5">
        <v>94</v>
      </c>
      <c r="Q32" s="5">
        <v>13</v>
      </c>
      <c r="R32" s="5">
        <v>20</v>
      </c>
      <c r="S32" s="5">
        <v>0.92</v>
      </c>
      <c r="T32" s="5">
        <v>0.18</v>
      </c>
      <c r="U32" s="5" t="s">
        <v>16</v>
      </c>
      <c r="V32" s="5" t="s">
        <v>16</v>
      </c>
      <c r="W32" s="5" t="s">
        <v>16</v>
      </c>
      <c r="X32" s="5" t="s">
        <v>16</v>
      </c>
      <c r="Y32" s="5" t="s">
        <v>16</v>
      </c>
      <c r="Z32" s="5" t="s">
        <v>16</v>
      </c>
      <c r="AA32" s="33" t="s">
        <v>237</v>
      </c>
      <c r="AB32" s="5" t="s">
        <v>16</v>
      </c>
      <c r="AC32" s="5">
        <v>116</v>
      </c>
      <c r="AD32" s="5">
        <v>48</v>
      </c>
      <c r="AE32" s="5">
        <v>155</v>
      </c>
      <c r="AF32" s="5">
        <v>121</v>
      </c>
      <c r="AG32" s="5">
        <v>0.43</v>
      </c>
      <c r="AH32" s="5">
        <v>0.72</v>
      </c>
      <c r="AI32" s="5" t="s">
        <v>16</v>
      </c>
      <c r="AJ32" s="5" t="s">
        <v>16</v>
      </c>
      <c r="AK32" s="5" t="s">
        <v>16</v>
      </c>
      <c r="AL32" s="5" t="s">
        <v>16</v>
      </c>
      <c r="AM32" s="5" t="s">
        <v>16</v>
      </c>
      <c r="AN32" s="44" t="s">
        <v>16</v>
      </c>
      <c r="AO32" s="2"/>
      <c r="AP32" s="2"/>
      <c r="AQ32" s="2"/>
      <c r="AR32" s="2"/>
      <c r="AS32" s="2"/>
      <c r="AT32" s="2"/>
      <c r="AU32" s="2"/>
      <c r="AV32" s="2"/>
      <c r="AW32" s="2"/>
      <c r="AX32" s="2"/>
      <c r="AY32" s="2"/>
      <c r="AZ32" s="2"/>
      <c r="BA32" s="2"/>
      <c r="BB32" s="36"/>
    </row>
    <row r="33" spans="1:54">
      <c r="A33" s="33" t="s">
        <v>298</v>
      </c>
      <c r="B33" s="2" t="s">
        <v>299</v>
      </c>
      <c r="C33" s="2" t="s">
        <v>300</v>
      </c>
      <c r="D33" s="2" t="s">
        <v>255</v>
      </c>
      <c r="E33" s="2" t="s">
        <v>242</v>
      </c>
      <c r="F33" s="2" t="s">
        <v>301</v>
      </c>
      <c r="G33" s="2">
        <v>98</v>
      </c>
      <c r="H33" s="5" t="s">
        <v>21</v>
      </c>
      <c r="I33" s="5" t="s">
        <v>16</v>
      </c>
      <c r="J33" s="5" t="s">
        <v>21</v>
      </c>
      <c r="K33" s="5" t="s">
        <v>21</v>
      </c>
      <c r="L33" s="36" t="s">
        <v>249</v>
      </c>
      <c r="M33" s="5">
        <v>20</v>
      </c>
      <c r="N33" s="5" t="s">
        <v>16</v>
      </c>
      <c r="O33" s="5">
        <v>11</v>
      </c>
      <c r="P33" s="5">
        <v>42</v>
      </c>
      <c r="Q33" s="5">
        <v>5</v>
      </c>
      <c r="R33" s="5">
        <v>40</v>
      </c>
      <c r="S33" s="5">
        <v>0.69</v>
      </c>
      <c r="T33" s="5">
        <v>0.49</v>
      </c>
      <c r="U33" s="5" t="s">
        <v>16</v>
      </c>
      <c r="V33" s="5" t="s">
        <v>16</v>
      </c>
      <c r="W33" s="5" t="s">
        <v>16</v>
      </c>
      <c r="X33" s="5" t="s">
        <v>16</v>
      </c>
      <c r="Y33" s="5" t="s">
        <v>16</v>
      </c>
      <c r="Z33" s="44" t="s">
        <v>16</v>
      </c>
      <c r="AA33" s="33" t="s">
        <v>237</v>
      </c>
      <c r="AB33" s="5" t="s">
        <v>16</v>
      </c>
      <c r="AC33" s="5">
        <v>10</v>
      </c>
      <c r="AD33" s="5">
        <v>38</v>
      </c>
      <c r="AE33" s="5">
        <v>6</v>
      </c>
      <c r="AF33" s="5">
        <v>44</v>
      </c>
      <c r="AG33" s="5">
        <v>0.63</v>
      </c>
      <c r="AH33" s="5">
        <v>0.54</v>
      </c>
      <c r="AI33" s="5" t="s">
        <v>16</v>
      </c>
      <c r="AJ33" s="5" t="s">
        <v>16</v>
      </c>
      <c r="AK33" s="5" t="s">
        <v>16</v>
      </c>
      <c r="AL33" s="5" t="s">
        <v>16</v>
      </c>
      <c r="AM33" s="5" t="s">
        <v>16</v>
      </c>
      <c r="AN33" s="44" t="s">
        <v>16</v>
      </c>
      <c r="AO33" s="2"/>
      <c r="AP33" s="2"/>
      <c r="AQ33" s="2"/>
      <c r="AR33" s="2"/>
      <c r="AS33" s="2"/>
      <c r="AT33" s="2"/>
      <c r="AU33" s="2"/>
      <c r="AV33" s="2"/>
      <c r="AW33" s="2"/>
      <c r="AX33" s="2"/>
      <c r="AY33" s="2"/>
      <c r="AZ33" s="2"/>
      <c r="BA33" s="2"/>
      <c r="BB33" s="36"/>
    </row>
    <row r="34" spans="1:54">
      <c r="A34" s="33" t="s">
        <v>303</v>
      </c>
      <c r="B34" s="2" t="s">
        <v>304</v>
      </c>
      <c r="C34" s="2" t="s">
        <v>305</v>
      </c>
      <c r="D34" s="2" t="s">
        <v>306</v>
      </c>
      <c r="E34" s="2" t="s">
        <v>242</v>
      </c>
      <c r="F34" s="2" t="s">
        <v>155</v>
      </c>
      <c r="G34" s="2">
        <v>94</v>
      </c>
      <c r="H34" s="5" t="s">
        <v>21</v>
      </c>
      <c r="I34" s="5" t="s">
        <v>16</v>
      </c>
      <c r="J34" s="5" t="s">
        <v>21</v>
      </c>
      <c r="K34" s="5" t="s">
        <v>21</v>
      </c>
      <c r="L34" s="36" t="s">
        <v>249</v>
      </c>
      <c r="M34" s="5">
        <v>10</v>
      </c>
      <c r="N34" s="5" t="s">
        <v>16</v>
      </c>
      <c r="O34" s="5" t="s">
        <v>16</v>
      </c>
      <c r="P34" s="5" t="s">
        <v>16</v>
      </c>
      <c r="Q34" s="5" t="s">
        <v>16</v>
      </c>
      <c r="R34" s="5" t="s">
        <v>16</v>
      </c>
      <c r="S34" s="5">
        <v>0.81</v>
      </c>
      <c r="T34" s="5">
        <v>0.47</v>
      </c>
      <c r="U34" s="5">
        <v>0.56000000000000005</v>
      </c>
      <c r="V34" s="5">
        <v>0.75</v>
      </c>
      <c r="W34" s="5">
        <v>1.54</v>
      </c>
      <c r="X34" s="5">
        <v>0.4</v>
      </c>
      <c r="Y34" s="5" t="s">
        <v>16</v>
      </c>
      <c r="Z34" s="5" t="s">
        <v>16</v>
      </c>
      <c r="AA34" s="33" t="s">
        <v>279</v>
      </c>
      <c r="AB34" s="5" t="s">
        <v>16</v>
      </c>
      <c r="AC34" s="5">
        <v>36</v>
      </c>
      <c r="AD34" s="5">
        <v>18</v>
      </c>
      <c r="AE34" s="5">
        <v>7</v>
      </c>
      <c r="AF34" s="5">
        <v>33</v>
      </c>
      <c r="AG34" s="5">
        <v>0.84</v>
      </c>
      <c r="AH34" s="5">
        <v>0.65</v>
      </c>
      <c r="AI34" s="5" t="s">
        <v>16</v>
      </c>
      <c r="AJ34" s="5" t="s">
        <v>16</v>
      </c>
      <c r="AK34" s="5" t="s">
        <v>16</v>
      </c>
      <c r="AL34" s="5" t="s">
        <v>16</v>
      </c>
      <c r="AM34" s="5" t="s">
        <v>16</v>
      </c>
      <c r="AN34" s="44" t="s">
        <v>16</v>
      </c>
      <c r="AO34" s="2"/>
      <c r="AP34" s="2"/>
      <c r="AQ34" s="2"/>
      <c r="AR34" s="2"/>
      <c r="AS34" s="2"/>
      <c r="AT34" s="2"/>
      <c r="AU34" s="2"/>
      <c r="AV34" s="2"/>
      <c r="AW34" s="2"/>
      <c r="AX34" s="2"/>
      <c r="AY34" s="2"/>
      <c r="AZ34" s="2"/>
      <c r="BA34" s="2"/>
      <c r="BB34" s="36"/>
    </row>
    <row r="35" spans="1:54">
      <c r="A35" s="33" t="s">
        <v>307</v>
      </c>
      <c r="B35" s="2" t="s">
        <v>304</v>
      </c>
      <c r="C35" s="2" t="s">
        <v>305</v>
      </c>
      <c r="D35" s="2" t="s">
        <v>306</v>
      </c>
      <c r="E35" s="2" t="s">
        <v>242</v>
      </c>
      <c r="F35" s="2" t="s">
        <v>155</v>
      </c>
      <c r="G35" s="2">
        <v>94</v>
      </c>
      <c r="H35" s="5" t="s">
        <v>21</v>
      </c>
      <c r="I35" s="5" t="s">
        <v>16</v>
      </c>
      <c r="J35" s="5" t="s">
        <v>21</v>
      </c>
      <c r="K35" s="5" t="s">
        <v>21</v>
      </c>
      <c r="L35" s="36" t="s">
        <v>249</v>
      </c>
      <c r="M35" s="5">
        <v>20</v>
      </c>
      <c r="N35" s="5" t="s">
        <v>16</v>
      </c>
      <c r="O35" s="5" t="s">
        <v>16</v>
      </c>
      <c r="P35" s="5" t="s">
        <v>16</v>
      </c>
      <c r="Q35" s="5" t="s">
        <v>16</v>
      </c>
      <c r="R35" s="5" t="s">
        <v>16</v>
      </c>
      <c r="S35" s="5">
        <v>0.6</v>
      </c>
      <c r="T35" s="5">
        <v>0.69</v>
      </c>
      <c r="U35" s="5">
        <v>0.62</v>
      </c>
      <c r="V35" s="5">
        <v>0.67</v>
      </c>
      <c r="W35" s="5">
        <v>1.93</v>
      </c>
      <c r="X35" s="5">
        <v>0.57999999999999996</v>
      </c>
      <c r="Y35" s="5" t="s">
        <v>16</v>
      </c>
      <c r="Z35" s="5" t="s">
        <v>16</v>
      </c>
      <c r="AA35" s="33" t="s">
        <v>281</v>
      </c>
      <c r="AB35" s="5" t="s">
        <v>16</v>
      </c>
      <c r="AC35" s="5">
        <v>35</v>
      </c>
      <c r="AD35" s="5">
        <v>14</v>
      </c>
      <c r="AE35" s="5">
        <v>8</v>
      </c>
      <c r="AF35" s="5">
        <v>37</v>
      </c>
      <c r="AG35" s="5">
        <v>0.81</v>
      </c>
      <c r="AH35" s="5">
        <v>0.73</v>
      </c>
      <c r="AI35" s="5" t="s">
        <v>16</v>
      </c>
      <c r="AJ35" s="5" t="s">
        <v>16</v>
      </c>
      <c r="AK35" s="5" t="s">
        <v>16</v>
      </c>
      <c r="AL35" s="5" t="s">
        <v>16</v>
      </c>
      <c r="AM35" s="5" t="s">
        <v>16</v>
      </c>
      <c r="AN35" s="44" t="s">
        <v>16</v>
      </c>
      <c r="AO35" s="2"/>
      <c r="AP35" s="2"/>
      <c r="AQ35" s="2"/>
      <c r="AR35" s="2"/>
      <c r="AS35" s="2"/>
      <c r="AT35" s="2"/>
      <c r="AU35" s="2"/>
      <c r="AV35" s="2"/>
      <c r="AW35" s="2"/>
      <c r="AX35" s="2"/>
      <c r="AY35" s="2"/>
      <c r="AZ35" s="2"/>
      <c r="BA35" s="2"/>
      <c r="BB35" s="36"/>
    </row>
    <row r="36" spans="1:54">
      <c r="A36" s="33" t="s">
        <v>308</v>
      </c>
      <c r="B36" s="2" t="s">
        <v>304</v>
      </c>
      <c r="C36" s="2" t="s">
        <v>305</v>
      </c>
      <c r="D36" s="2" t="s">
        <v>306</v>
      </c>
      <c r="E36" s="2" t="s">
        <v>242</v>
      </c>
      <c r="F36" s="2" t="s">
        <v>155</v>
      </c>
      <c r="G36" s="2">
        <v>94</v>
      </c>
      <c r="H36" s="5" t="s">
        <v>21</v>
      </c>
      <c r="I36" s="5" t="s">
        <v>16</v>
      </c>
      <c r="J36" s="5" t="s">
        <v>21</v>
      </c>
      <c r="K36" s="5" t="s">
        <v>21</v>
      </c>
      <c r="L36" s="36" t="s">
        <v>249</v>
      </c>
      <c r="M36" s="5">
        <v>30</v>
      </c>
      <c r="N36" s="5" t="s">
        <v>16</v>
      </c>
      <c r="O36" s="5">
        <v>20</v>
      </c>
      <c r="P36" s="5">
        <v>9</v>
      </c>
      <c r="Q36" s="5">
        <v>23</v>
      </c>
      <c r="R36" s="5">
        <v>42</v>
      </c>
      <c r="S36" s="5">
        <v>0.47</v>
      </c>
      <c r="T36" s="5">
        <v>0.82</v>
      </c>
      <c r="U36" s="5">
        <v>0.69</v>
      </c>
      <c r="V36" s="5">
        <v>0.65</v>
      </c>
      <c r="W36" s="5">
        <v>2.64</v>
      </c>
      <c r="X36" s="5">
        <v>0.65</v>
      </c>
      <c r="Y36" s="5" t="s">
        <v>16</v>
      </c>
      <c r="Z36" s="5" t="s">
        <v>16</v>
      </c>
      <c r="AA36" s="33" t="s">
        <v>251</v>
      </c>
      <c r="AB36" s="5" t="s">
        <v>16</v>
      </c>
      <c r="AC36" s="5">
        <v>25</v>
      </c>
      <c r="AD36" s="5">
        <v>9</v>
      </c>
      <c r="AE36" s="5">
        <v>18</v>
      </c>
      <c r="AF36" s="5">
        <v>42</v>
      </c>
      <c r="AG36" s="5">
        <v>0.57999999999999996</v>
      </c>
      <c r="AH36" s="5">
        <v>0.82</v>
      </c>
      <c r="AI36" s="5" t="s">
        <v>16</v>
      </c>
      <c r="AJ36" s="5" t="s">
        <v>16</v>
      </c>
      <c r="AK36" s="5" t="s">
        <v>16</v>
      </c>
      <c r="AL36" s="5" t="s">
        <v>16</v>
      </c>
      <c r="AM36" s="5" t="s">
        <v>16</v>
      </c>
      <c r="AN36" s="44" t="s">
        <v>16</v>
      </c>
      <c r="AO36" s="2"/>
      <c r="AP36" s="2"/>
      <c r="AQ36" s="2"/>
      <c r="AR36" s="2"/>
      <c r="AS36" s="2"/>
      <c r="AT36" s="2"/>
      <c r="AU36" s="2"/>
      <c r="AV36" s="2"/>
      <c r="AW36" s="2"/>
      <c r="AX36" s="2"/>
      <c r="AY36" s="2"/>
      <c r="AZ36" s="2"/>
      <c r="BA36" s="2"/>
      <c r="BB36" s="36"/>
    </row>
    <row r="37" spans="1:54" ht="17.25" thickBot="1">
      <c r="A37" s="38" t="s">
        <v>309</v>
      </c>
      <c r="B37" s="40" t="s">
        <v>310</v>
      </c>
      <c r="C37" s="40" t="s">
        <v>311</v>
      </c>
      <c r="D37" s="40" t="s">
        <v>312</v>
      </c>
      <c r="E37" s="40" t="s">
        <v>242</v>
      </c>
      <c r="F37" s="40" t="s">
        <v>83</v>
      </c>
      <c r="G37" s="40">
        <v>50</v>
      </c>
      <c r="H37" s="39" t="s">
        <v>21</v>
      </c>
      <c r="I37" s="39" t="s">
        <v>16</v>
      </c>
      <c r="J37" s="39" t="s">
        <v>21</v>
      </c>
      <c r="K37" s="39" t="s">
        <v>21</v>
      </c>
      <c r="L37" s="43" t="s">
        <v>249</v>
      </c>
      <c r="M37" s="39">
        <v>40</v>
      </c>
      <c r="N37" s="39" t="s">
        <v>16</v>
      </c>
      <c r="O37" s="39">
        <v>25</v>
      </c>
      <c r="P37" s="39">
        <v>8</v>
      </c>
      <c r="Q37" s="39">
        <v>4</v>
      </c>
      <c r="R37" s="39">
        <v>13</v>
      </c>
      <c r="S37" s="39">
        <v>0.86</v>
      </c>
      <c r="T37" s="39">
        <v>0.62</v>
      </c>
      <c r="U37" s="39" t="s">
        <v>16</v>
      </c>
      <c r="V37" s="39" t="s">
        <v>16</v>
      </c>
      <c r="W37" s="39" t="s">
        <v>16</v>
      </c>
      <c r="X37" s="39" t="s">
        <v>16</v>
      </c>
      <c r="Y37" s="39" t="s">
        <v>16</v>
      </c>
      <c r="Z37" s="41" t="s">
        <v>16</v>
      </c>
      <c r="AA37" s="38" t="s">
        <v>313</v>
      </c>
      <c r="AB37" s="39" t="s">
        <v>16</v>
      </c>
      <c r="AC37" s="39">
        <v>23</v>
      </c>
      <c r="AD37" s="39">
        <v>12</v>
      </c>
      <c r="AE37" s="39">
        <v>6</v>
      </c>
      <c r="AF37" s="39">
        <v>9</v>
      </c>
      <c r="AG37" s="39">
        <v>0.79</v>
      </c>
      <c r="AH37" s="39">
        <v>0.43</v>
      </c>
      <c r="AI37" s="39" t="s">
        <v>16</v>
      </c>
      <c r="AJ37" s="39" t="s">
        <v>16</v>
      </c>
      <c r="AK37" s="39" t="s">
        <v>16</v>
      </c>
      <c r="AL37" s="39" t="s">
        <v>16</v>
      </c>
      <c r="AM37" s="39" t="s">
        <v>16</v>
      </c>
      <c r="AN37" s="41" t="s">
        <v>16</v>
      </c>
      <c r="AO37" s="40"/>
      <c r="AP37" s="40"/>
      <c r="AQ37" s="40"/>
      <c r="AR37" s="40"/>
      <c r="AS37" s="40"/>
      <c r="AT37" s="40"/>
      <c r="AU37" s="40"/>
      <c r="AV37" s="40"/>
      <c r="AW37" s="40"/>
      <c r="AX37" s="40"/>
      <c r="AY37" s="40"/>
      <c r="AZ37" s="40"/>
      <c r="BA37" s="40"/>
      <c r="BB37" s="43"/>
    </row>
    <row r="38" spans="1:54" s="13" customFormat="1">
      <c r="A38" s="60">
        <v>211</v>
      </c>
      <c r="B38" s="65" t="str">
        <f>VLOOKUP(A38,'[1]국외(91)'!$A:$AC,14,0)</f>
        <v>Jameson(2019)</v>
      </c>
      <c r="C38" s="65" t="str">
        <f>VLOOKUP(A38,'[1]국외(91)'!A:AC,4,0)</f>
        <v>Which near-patient tests might improve the diagnosis of UTI in older people in urgent care settings? A mapping review and consensus process</v>
      </c>
      <c r="D38" s="65" t="str">
        <f>VLOOKUP(A38,'[1]국외(91)'!A:AC,15,0)</f>
        <v>영국</v>
      </c>
      <c r="E38" s="65"/>
      <c r="F38" s="65" t="str">
        <f>VLOOKUP(A38,'[1]국외(91)'!A:AC,16,0)</f>
        <v>요로감염(UTI) 노인, 응급실</v>
      </c>
      <c r="G38" s="73" t="str">
        <f>VLOOKUP(A38,'[1]국외(91)'!A:AC,20,0)</f>
        <v>-</v>
      </c>
      <c r="H38" s="74" t="s">
        <v>29</v>
      </c>
      <c r="I38" s="60">
        <v>36</v>
      </c>
      <c r="J38" s="60">
        <v>2</v>
      </c>
      <c r="K38" s="60">
        <v>4</v>
      </c>
      <c r="L38" s="69" t="str">
        <f>VLOOKUP(A38,'[1]국외(91)'!A:AC,26,0)</f>
        <v>(문헌별로 다름)</v>
      </c>
      <c r="M38" s="60">
        <v>30</v>
      </c>
      <c r="N38" s="60">
        <v>2</v>
      </c>
      <c r="O38" s="60" t="s">
        <v>16</v>
      </c>
      <c r="P38" s="60" t="s">
        <v>16</v>
      </c>
      <c r="Q38" s="60" t="s">
        <v>16</v>
      </c>
      <c r="R38" s="60" t="s">
        <v>16</v>
      </c>
      <c r="S38" s="60" t="s">
        <v>314</v>
      </c>
      <c r="T38" s="60" t="s">
        <v>315</v>
      </c>
      <c r="U38" s="60" t="s">
        <v>16</v>
      </c>
      <c r="V38" s="60" t="s">
        <v>16</v>
      </c>
      <c r="W38" s="60" t="s">
        <v>16</v>
      </c>
      <c r="X38" s="60" t="s">
        <v>16</v>
      </c>
      <c r="Y38" s="60" t="s">
        <v>16</v>
      </c>
      <c r="Z38" s="61" t="s">
        <v>16</v>
      </c>
      <c r="AA38" s="60" t="s">
        <v>316</v>
      </c>
      <c r="AB38" s="60">
        <v>4</v>
      </c>
      <c r="AC38" s="60" t="s">
        <v>16</v>
      </c>
      <c r="AD38" s="60" t="s">
        <v>16</v>
      </c>
      <c r="AE38" s="60" t="s">
        <v>16</v>
      </c>
      <c r="AF38" s="60" t="s">
        <v>16</v>
      </c>
      <c r="AG38" s="60" t="s">
        <v>317</v>
      </c>
      <c r="AH38" s="60" t="s">
        <v>318</v>
      </c>
      <c r="AI38" s="60"/>
      <c r="AJ38" s="60"/>
      <c r="AK38" s="60"/>
      <c r="AL38" s="60"/>
      <c r="AM38" s="60"/>
      <c r="AN38" s="61"/>
      <c r="AO38" s="62"/>
      <c r="AP38" s="57"/>
      <c r="AQ38" s="57"/>
      <c r="AR38" s="57"/>
      <c r="AS38" s="57"/>
      <c r="AT38" s="57"/>
      <c r="AU38" s="57"/>
      <c r="AV38" s="57"/>
      <c r="AW38" s="57"/>
      <c r="AX38" s="57"/>
      <c r="AY38" s="57"/>
      <c r="AZ38" s="57"/>
      <c r="BA38" s="57"/>
      <c r="BB38" s="63"/>
    </row>
    <row r="39" spans="1:54">
      <c r="A39" s="5" t="s">
        <v>319</v>
      </c>
      <c r="B39" s="2" t="s">
        <v>320</v>
      </c>
      <c r="C39" s="2" t="s">
        <v>321</v>
      </c>
      <c r="D39" s="2" t="s">
        <v>14</v>
      </c>
      <c r="E39" s="2" t="s">
        <v>242</v>
      </c>
      <c r="F39" s="2" t="s">
        <v>322</v>
      </c>
      <c r="G39" s="2" t="s">
        <v>16</v>
      </c>
      <c r="H39" s="5" t="s">
        <v>29</v>
      </c>
      <c r="I39" s="5" t="s">
        <v>16</v>
      </c>
      <c r="J39" s="5" t="s">
        <v>21</v>
      </c>
      <c r="K39" s="5" t="s">
        <v>21</v>
      </c>
      <c r="L39" s="36" t="s">
        <v>16</v>
      </c>
      <c r="M39" s="5" t="s">
        <v>16</v>
      </c>
      <c r="N39" s="5" t="s">
        <v>16</v>
      </c>
      <c r="O39" s="5" t="s">
        <v>16</v>
      </c>
      <c r="P39" s="5" t="s">
        <v>16</v>
      </c>
      <c r="Q39" s="5" t="s">
        <v>16</v>
      </c>
      <c r="R39" s="5" t="s">
        <v>16</v>
      </c>
      <c r="S39" s="5">
        <v>0.7</v>
      </c>
      <c r="T39" s="5">
        <v>0.78</v>
      </c>
      <c r="U39" s="5" t="s">
        <v>16</v>
      </c>
      <c r="V39" s="5" t="s">
        <v>16</v>
      </c>
      <c r="W39" s="5" t="s">
        <v>16</v>
      </c>
      <c r="X39" s="5" t="s">
        <v>16</v>
      </c>
      <c r="Y39" s="5" t="s">
        <v>16</v>
      </c>
      <c r="Z39" s="44" t="s">
        <v>16</v>
      </c>
      <c r="AA39" s="5" t="s">
        <v>16</v>
      </c>
      <c r="AB39" s="5" t="s">
        <v>16</v>
      </c>
      <c r="AC39" s="5" t="s">
        <v>16</v>
      </c>
      <c r="AD39" s="5" t="s">
        <v>16</v>
      </c>
      <c r="AE39" s="5" t="s">
        <v>16</v>
      </c>
      <c r="AF39" s="5" t="s">
        <v>16</v>
      </c>
      <c r="AG39" s="5">
        <v>0.59</v>
      </c>
      <c r="AH39" s="5">
        <v>0.9</v>
      </c>
      <c r="AI39" s="5" t="s">
        <v>16</v>
      </c>
      <c r="AJ39" s="5" t="s">
        <v>16</v>
      </c>
      <c r="AK39" s="5" t="s">
        <v>16</v>
      </c>
      <c r="AL39" s="5" t="s">
        <v>16</v>
      </c>
      <c r="AM39" s="5" t="s">
        <v>16</v>
      </c>
      <c r="AN39" s="44" t="s">
        <v>16</v>
      </c>
      <c r="AO39" s="35"/>
      <c r="AP39" s="2"/>
      <c r="AQ39" s="2"/>
      <c r="AR39" s="2"/>
      <c r="AS39" s="2"/>
      <c r="AT39" s="2"/>
      <c r="AU39" s="2"/>
      <c r="AV39" s="2"/>
      <c r="AW39" s="2"/>
      <c r="AX39" s="2"/>
      <c r="AY39" s="2"/>
      <c r="AZ39" s="2"/>
      <c r="BA39" s="2"/>
      <c r="BB39" s="36"/>
    </row>
    <row r="40" spans="1:54" ht="17.25" thickBot="1">
      <c r="A40" s="39" t="s">
        <v>323</v>
      </c>
      <c r="B40" s="40" t="s">
        <v>324</v>
      </c>
      <c r="C40" s="40" t="s">
        <v>325</v>
      </c>
      <c r="D40" s="40"/>
      <c r="E40" s="40" t="s">
        <v>242</v>
      </c>
      <c r="F40" s="40" t="s">
        <v>83</v>
      </c>
      <c r="G40" s="40" t="s">
        <v>16</v>
      </c>
      <c r="H40" s="39" t="s">
        <v>29</v>
      </c>
      <c r="I40" s="39" t="s">
        <v>16</v>
      </c>
      <c r="J40" s="39" t="s">
        <v>21</v>
      </c>
      <c r="K40" s="39" t="s">
        <v>21</v>
      </c>
      <c r="L40" s="43" t="s">
        <v>16</v>
      </c>
      <c r="M40" s="5">
        <v>30</v>
      </c>
      <c r="N40" s="5">
        <v>6</v>
      </c>
      <c r="O40" s="5" t="s">
        <v>16</v>
      </c>
      <c r="P40" s="5" t="s">
        <v>16</v>
      </c>
      <c r="Q40" s="5" t="s">
        <v>16</v>
      </c>
      <c r="R40" s="5" t="s">
        <v>16</v>
      </c>
      <c r="S40" s="5">
        <v>0.87</v>
      </c>
      <c r="T40" s="5">
        <v>0.48</v>
      </c>
      <c r="U40" s="5" t="s">
        <v>16</v>
      </c>
      <c r="V40" s="5" t="s">
        <v>16</v>
      </c>
      <c r="W40" s="5" t="s">
        <v>16</v>
      </c>
      <c r="X40" s="5" t="s">
        <v>16</v>
      </c>
      <c r="Y40" s="5" t="s">
        <v>16</v>
      </c>
      <c r="Z40" s="44" t="s">
        <v>16</v>
      </c>
      <c r="AA40" s="5" t="s">
        <v>326</v>
      </c>
      <c r="AB40" s="5">
        <v>13</v>
      </c>
      <c r="AC40" s="5" t="s">
        <v>16</v>
      </c>
      <c r="AD40" s="5" t="s">
        <v>16</v>
      </c>
      <c r="AE40" s="5" t="s">
        <v>16</v>
      </c>
      <c r="AF40" s="5" t="s">
        <v>16</v>
      </c>
      <c r="AG40" s="5">
        <v>0.94</v>
      </c>
      <c r="AH40" s="5">
        <v>0.39</v>
      </c>
      <c r="AI40" s="5" t="s">
        <v>16</v>
      </c>
      <c r="AJ40" s="5" t="s">
        <v>16</v>
      </c>
      <c r="AK40" s="5" t="s">
        <v>16</v>
      </c>
      <c r="AL40" s="5" t="s">
        <v>16</v>
      </c>
      <c r="AM40" s="5" t="s">
        <v>16</v>
      </c>
      <c r="AN40" s="44" t="s">
        <v>16</v>
      </c>
      <c r="AO40" s="42"/>
      <c r="AP40" s="40"/>
      <c r="AQ40" s="40"/>
      <c r="AR40" s="40"/>
      <c r="AS40" s="40"/>
      <c r="AT40" s="40"/>
      <c r="AU40" s="40"/>
      <c r="AV40" s="40"/>
      <c r="AW40" s="40"/>
      <c r="AX40" s="40"/>
      <c r="AY40" s="40"/>
      <c r="AZ40" s="40"/>
      <c r="BA40" s="40"/>
      <c r="BB40" s="43"/>
    </row>
    <row r="41" spans="1:54" s="13" customFormat="1">
      <c r="A41" s="60">
        <v>248</v>
      </c>
      <c r="B41" s="65" t="str">
        <f>VLOOKUP(A41,'[1]국외(91)'!$A:$AC,14,0)</f>
        <v>Lapic(2020)</v>
      </c>
      <c r="C41" s="65" t="str">
        <f>VLOOKUP(A41,'[1]국외(91)'!A:AC,4,0)</f>
        <v>Erythrocyte Sedimentation Rate and C-Reactive Protein in Acute Inflammation</v>
      </c>
      <c r="D41" s="65" t="str">
        <f>VLOOKUP(A41,'[1]국외(91)'!A:AC,15,0)</f>
        <v>크로아티아</v>
      </c>
      <c r="E41" s="65"/>
      <c r="F41" s="65" t="s">
        <v>327</v>
      </c>
      <c r="G41" s="66">
        <f>VLOOKUP(A41,'[1]국외(91)'!A:AC,20,0)</f>
        <v>6363</v>
      </c>
      <c r="H41" s="66" t="s">
        <v>21</v>
      </c>
      <c r="I41" s="60">
        <f>VLOOKUP(A41,'[1]국외(91)'!A:AC,23,0)</f>
        <v>29</v>
      </c>
      <c r="J41" s="60">
        <v>29</v>
      </c>
      <c r="K41" s="60">
        <v>29</v>
      </c>
      <c r="L41" s="65" t="str">
        <f>VLOOKUP(A41,'[1]국외(91)'!A:AC,26,0)</f>
        <v>의료기록 등</v>
      </c>
      <c r="M41" s="59" t="s">
        <v>328</v>
      </c>
      <c r="N41" s="59">
        <v>16</v>
      </c>
      <c r="O41" s="59" t="s">
        <v>16</v>
      </c>
      <c r="P41" s="59" t="s">
        <v>16</v>
      </c>
      <c r="Q41" s="59" t="s">
        <v>16</v>
      </c>
      <c r="R41" s="59" t="s">
        <v>16</v>
      </c>
      <c r="S41" s="59">
        <v>0.78</v>
      </c>
      <c r="T41" s="59">
        <v>0.68</v>
      </c>
      <c r="U41" s="59" t="s">
        <v>16</v>
      </c>
      <c r="V41" s="59" t="s">
        <v>16</v>
      </c>
      <c r="W41" s="59" t="s">
        <v>16</v>
      </c>
      <c r="X41" s="59" t="s">
        <v>16</v>
      </c>
      <c r="Y41" s="59">
        <v>0.68</v>
      </c>
      <c r="Z41" s="61" t="s">
        <v>16</v>
      </c>
      <c r="AA41" s="56" t="s">
        <v>16</v>
      </c>
      <c r="AB41" s="59">
        <v>16</v>
      </c>
      <c r="AC41" s="59" t="s">
        <v>16</v>
      </c>
      <c r="AD41" s="59" t="s">
        <v>16</v>
      </c>
      <c r="AE41" s="59" t="s">
        <v>16</v>
      </c>
      <c r="AF41" s="59" t="s">
        <v>16</v>
      </c>
      <c r="AG41" s="59">
        <v>0.79</v>
      </c>
      <c r="AH41" s="59">
        <v>0.7</v>
      </c>
      <c r="AI41" s="59" t="s">
        <v>16</v>
      </c>
      <c r="AJ41" s="59" t="s">
        <v>16</v>
      </c>
      <c r="AK41" s="59" t="s">
        <v>16</v>
      </c>
      <c r="AL41" s="59" t="s">
        <v>16</v>
      </c>
      <c r="AM41" s="59">
        <v>0.81</v>
      </c>
      <c r="AN41" s="61" t="s">
        <v>16</v>
      </c>
      <c r="AO41" s="57"/>
      <c r="AP41" s="57"/>
      <c r="AQ41" s="57"/>
      <c r="AR41" s="57"/>
      <c r="AS41" s="57"/>
      <c r="AT41" s="57"/>
      <c r="AU41" s="57"/>
      <c r="AV41" s="57"/>
      <c r="AW41" s="57"/>
      <c r="AX41" s="57"/>
      <c r="AY41" s="57"/>
      <c r="AZ41" s="57"/>
      <c r="BA41" s="57"/>
      <c r="BB41" s="63"/>
    </row>
    <row r="42" spans="1:54" s="13" customFormat="1">
      <c r="A42" s="60">
        <v>248</v>
      </c>
      <c r="B42" s="65" t="str">
        <f>VLOOKUP(A42,'[1]국외(91)'!$A:$AC,14,0)</f>
        <v>Lapic(2020)</v>
      </c>
      <c r="C42" s="65" t="str">
        <f>VLOOKUP(A42,'[1]국외(91)'!A:AC,4,0)</f>
        <v>Erythrocyte Sedimentation Rate and C-Reactive Protein in Acute Inflammation</v>
      </c>
      <c r="D42" s="65" t="str">
        <f>VLOOKUP(A42,'[1]국외(91)'!A:AC,15,0)</f>
        <v>크로아티아</v>
      </c>
      <c r="E42" s="65"/>
      <c r="F42" s="65" t="s">
        <v>329</v>
      </c>
      <c r="G42" s="66">
        <f>VLOOKUP(A42,'[1]국외(91)'!A:AC,20,0)</f>
        <v>6363</v>
      </c>
      <c r="H42" s="66" t="s">
        <v>21</v>
      </c>
      <c r="I42" s="60">
        <f>VLOOKUP(A42,'[1]국외(91)'!A:AC,23,0)</f>
        <v>29</v>
      </c>
      <c r="J42" s="60">
        <v>29</v>
      </c>
      <c r="K42" s="60">
        <v>29</v>
      </c>
      <c r="L42" s="65" t="str">
        <f>VLOOKUP(A42,'[1]국외(91)'!A:AC,26,0)</f>
        <v>의료기록 등</v>
      </c>
      <c r="M42" s="60" t="s">
        <v>328</v>
      </c>
      <c r="N42" s="60">
        <v>10</v>
      </c>
      <c r="O42" s="60" t="s">
        <v>16</v>
      </c>
      <c r="P42" s="60" t="s">
        <v>16</v>
      </c>
      <c r="Q42" s="60" t="s">
        <v>16</v>
      </c>
      <c r="R42" s="60" t="s">
        <v>16</v>
      </c>
      <c r="S42" s="60">
        <v>0.77</v>
      </c>
      <c r="T42" s="60">
        <v>0.59</v>
      </c>
      <c r="U42" s="60" t="s">
        <v>16</v>
      </c>
      <c r="V42" s="60" t="s">
        <v>16</v>
      </c>
      <c r="W42" s="60" t="s">
        <v>16</v>
      </c>
      <c r="X42" s="60" t="s">
        <v>16</v>
      </c>
      <c r="Y42" s="60">
        <v>0.75</v>
      </c>
      <c r="Z42" s="67"/>
      <c r="AA42" s="64" t="s">
        <v>16</v>
      </c>
      <c r="AB42" s="60">
        <v>10</v>
      </c>
      <c r="AC42" s="60" t="s">
        <v>16</v>
      </c>
      <c r="AD42" s="60" t="s">
        <v>16</v>
      </c>
      <c r="AE42" s="60" t="s">
        <v>16</v>
      </c>
      <c r="AF42" s="60" t="s">
        <v>16</v>
      </c>
      <c r="AG42" s="60">
        <v>0.86</v>
      </c>
      <c r="AH42" s="60">
        <v>0.67</v>
      </c>
      <c r="AI42" s="60" t="s">
        <v>16</v>
      </c>
      <c r="AJ42" s="60" t="s">
        <v>16</v>
      </c>
      <c r="AK42" s="60" t="s">
        <v>16</v>
      </c>
      <c r="AL42" s="60" t="s">
        <v>16</v>
      </c>
      <c r="AM42" s="60">
        <v>0.86</v>
      </c>
      <c r="AN42" s="67" t="s">
        <v>16</v>
      </c>
      <c r="AO42" s="65"/>
      <c r="AP42" s="65"/>
      <c r="AQ42" s="65"/>
      <c r="AR42" s="65"/>
      <c r="AS42" s="65"/>
      <c r="AT42" s="65"/>
      <c r="AU42" s="65"/>
      <c r="AV42" s="65"/>
      <c r="AW42" s="65"/>
      <c r="AX42" s="65"/>
      <c r="AY42" s="65"/>
      <c r="AZ42" s="65"/>
      <c r="BA42" s="65"/>
      <c r="BB42" s="69"/>
    </row>
    <row r="43" spans="1:54">
      <c r="A43" s="90" t="s">
        <v>330</v>
      </c>
      <c r="B43" s="2" t="s">
        <v>331</v>
      </c>
      <c r="C43" s="2" t="s">
        <v>332</v>
      </c>
      <c r="D43" s="2" t="s">
        <v>241</v>
      </c>
      <c r="E43" s="91" t="s">
        <v>242</v>
      </c>
      <c r="F43" s="91" t="s">
        <v>333</v>
      </c>
      <c r="G43" s="2">
        <v>127</v>
      </c>
      <c r="H43" s="5" t="s">
        <v>21</v>
      </c>
      <c r="I43" s="5" t="s">
        <v>16</v>
      </c>
      <c r="J43" s="5" t="s">
        <v>21</v>
      </c>
      <c r="K43" s="5" t="s">
        <v>21</v>
      </c>
      <c r="L43" s="36" t="s">
        <v>249</v>
      </c>
      <c r="M43" s="5">
        <v>10</v>
      </c>
      <c r="N43" s="5" t="s">
        <v>16</v>
      </c>
      <c r="O43" s="5">
        <v>38</v>
      </c>
      <c r="P43" s="5">
        <v>20</v>
      </c>
      <c r="Q43" s="5">
        <v>16</v>
      </c>
      <c r="R43" s="5">
        <v>22</v>
      </c>
      <c r="S43" s="5">
        <v>0.7</v>
      </c>
      <c r="T43" s="5">
        <v>0.53</v>
      </c>
      <c r="U43" s="5">
        <v>0.67</v>
      </c>
      <c r="V43" s="5">
        <v>0.56999999999999995</v>
      </c>
      <c r="W43" s="5">
        <v>1.48</v>
      </c>
      <c r="X43" s="5">
        <v>0.56000000000000005</v>
      </c>
      <c r="Y43" s="5" t="s">
        <v>16</v>
      </c>
      <c r="Z43" s="5" t="s">
        <v>16</v>
      </c>
      <c r="AA43" s="33" t="s">
        <v>211</v>
      </c>
      <c r="AB43" s="5" t="s">
        <v>16</v>
      </c>
      <c r="AC43" s="5">
        <v>53</v>
      </c>
      <c r="AD43" s="5">
        <v>39</v>
      </c>
      <c r="AE43" s="5">
        <v>1</v>
      </c>
      <c r="AF43" s="5">
        <v>3</v>
      </c>
      <c r="AG43" s="5">
        <v>0.98</v>
      </c>
      <c r="AH43" s="5">
        <v>7.0000000000000007E-2</v>
      </c>
      <c r="AI43" s="5">
        <v>0.57999999999999996</v>
      </c>
      <c r="AJ43" s="5">
        <v>0.75</v>
      </c>
      <c r="AK43" s="5">
        <v>1.05</v>
      </c>
      <c r="AL43" s="5">
        <v>0.27</v>
      </c>
      <c r="AM43" s="5" t="s">
        <v>16</v>
      </c>
      <c r="AN43" s="44" t="s">
        <v>16</v>
      </c>
      <c r="AO43" s="2"/>
      <c r="AP43" s="2"/>
      <c r="AQ43" s="2"/>
      <c r="AR43" s="2"/>
      <c r="AS43" s="2"/>
      <c r="AT43" s="2"/>
      <c r="AU43" s="2"/>
      <c r="AV43" s="2"/>
      <c r="AW43" s="2"/>
      <c r="AX43" s="2"/>
      <c r="AY43" s="2"/>
      <c r="AZ43" s="2"/>
      <c r="BA43" s="2"/>
      <c r="BB43" s="36"/>
    </row>
    <row r="44" spans="1:54">
      <c r="A44" s="90" t="s">
        <v>334</v>
      </c>
      <c r="B44" s="2" t="s">
        <v>331</v>
      </c>
      <c r="C44" s="2" t="s">
        <v>332</v>
      </c>
      <c r="D44" s="2" t="s">
        <v>241</v>
      </c>
      <c r="E44" s="91" t="s">
        <v>242</v>
      </c>
      <c r="F44" s="91" t="s">
        <v>335</v>
      </c>
      <c r="G44" s="2">
        <v>127</v>
      </c>
      <c r="H44" s="5" t="s">
        <v>21</v>
      </c>
      <c r="I44" s="5" t="s">
        <v>16</v>
      </c>
      <c r="J44" s="5" t="s">
        <v>21</v>
      </c>
      <c r="K44" s="5" t="s">
        <v>21</v>
      </c>
      <c r="L44" s="2" t="s">
        <v>249</v>
      </c>
      <c r="M44" s="33">
        <v>10</v>
      </c>
      <c r="N44" s="5" t="s">
        <v>16</v>
      </c>
      <c r="O44" s="5">
        <v>55</v>
      </c>
      <c r="P44" s="5">
        <v>16</v>
      </c>
      <c r="Q44" s="5">
        <v>45</v>
      </c>
      <c r="R44" s="5">
        <v>11</v>
      </c>
      <c r="S44" s="5">
        <v>0.55000000000000004</v>
      </c>
      <c r="T44" s="5">
        <v>0.4</v>
      </c>
      <c r="U44" s="5">
        <v>0.79</v>
      </c>
      <c r="V44" s="5">
        <v>0.18</v>
      </c>
      <c r="W44" s="5">
        <v>0.92</v>
      </c>
      <c r="X44" s="5">
        <v>1.1299999999999999</v>
      </c>
      <c r="Y44" s="5" t="s">
        <v>16</v>
      </c>
      <c r="Z44" s="5" t="s">
        <v>16</v>
      </c>
      <c r="AA44" s="33" t="s">
        <v>211</v>
      </c>
      <c r="AB44" s="5" t="s">
        <v>16</v>
      </c>
      <c r="AC44" s="5">
        <v>96</v>
      </c>
      <c r="AD44" s="5">
        <v>24</v>
      </c>
      <c r="AE44" s="5">
        <v>4</v>
      </c>
      <c r="AF44" s="5">
        <v>3</v>
      </c>
      <c r="AG44" s="5">
        <v>0.96</v>
      </c>
      <c r="AH44" s="5">
        <v>0.11</v>
      </c>
      <c r="AI44" s="5">
        <v>0.8</v>
      </c>
      <c r="AJ44" s="5">
        <v>0.43</v>
      </c>
      <c r="AK44" s="5">
        <v>1.1000000000000001</v>
      </c>
      <c r="AL44" s="5">
        <v>0.4</v>
      </c>
      <c r="AM44" s="5" t="s">
        <v>16</v>
      </c>
      <c r="AN44" s="44" t="s">
        <v>16</v>
      </c>
      <c r="AO44" s="2"/>
      <c r="AP44" s="2"/>
      <c r="AQ44" s="2"/>
      <c r="AR44" s="2"/>
      <c r="AS44" s="2"/>
      <c r="AT44" s="2"/>
      <c r="AU44" s="2"/>
      <c r="AV44" s="2"/>
      <c r="AW44" s="2"/>
      <c r="AX44" s="2"/>
      <c r="AY44" s="2"/>
      <c r="AZ44" s="2"/>
      <c r="BA44" s="2"/>
      <c r="BB44" s="36"/>
    </row>
    <row r="45" spans="1:54">
      <c r="A45" s="90" t="s">
        <v>336</v>
      </c>
      <c r="B45" s="2" t="s">
        <v>337</v>
      </c>
      <c r="C45" s="2" t="s">
        <v>338</v>
      </c>
      <c r="D45" s="2" t="s">
        <v>97</v>
      </c>
      <c r="E45" s="91" t="s">
        <v>339</v>
      </c>
      <c r="F45" s="91" t="s">
        <v>340</v>
      </c>
      <c r="G45" s="2">
        <v>168</v>
      </c>
      <c r="H45" s="5" t="s">
        <v>21</v>
      </c>
      <c r="I45" s="5" t="s">
        <v>16</v>
      </c>
      <c r="J45" s="5" t="s">
        <v>21</v>
      </c>
      <c r="K45" s="5" t="s">
        <v>21</v>
      </c>
      <c r="L45" s="36" t="s">
        <v>341</v>
      </c>
      <c r="M45" s="5">
        <v>10</v>
      </c>
      <c r="N45" s="5" t="s">
        <v>16</v>
      </c>
      <c r="O45" s="5" t="s">
        <v>16</v>
      </c>
      <c r="P45" s="5" t="s">
        <v>16</v>
      </c>
      <c r="Q45" s="5" t="s">
        <v>16</v>
      </c>
      <c r="R45" s="5" t="s">
        <v>16</v>
      </c>
      <c r="S45" s="5">
        <v>0.72</v>
      </c>
      <c r="T45" s="5" t="s">
        <v>342</v>
      </c>
      <c r="U45" s="5" t="s">
        <v>16</v>
      </c>
      <c r="V45" s="5" t="s">
        <v>16</v>
      </c>
      <c r="W45" s="5" t="s">
        <v>16</v>
      </c>
      <c r="X45" s="5" t="s">
        <v>16</v>
      </c>
      <c r="Y45" s="5">
        <v>0.57999999999999996</v>
      </c>
      <c r="Z45" s="5" t="s">
        <v>16</v>
      </c>
      <c r="AA45" s="33" t="s">
        <v>343</v>
      </c>
      <c r="AB45" s="5" t="s">
        <v>16</v>
      </c>
      <c r="AC45" s="5">
        <v>52</v>
      </c>
      <c r="AD45" s="5">
        <v>29</v>
      </c>
      <c r="AE45" s="5">
        <v>33</v>
      </c>
      <c r="AF45" s="5">
        <v>50</v>
      </c>
      <c r="AG45" s="5">
        <v>0.61</v>
      </c>
      <c r="AH45" s="5">
        <v>0.63</v>
      </c>
      <c r="AI45" s="5" t="s">
        <v>16</v>
      </c>
      <c r="AJ45" s="5" t="s">
        <v>16</v>
      </c>
      <c r="AK45" s="5" t="s">
        <v>16</v>
      </c>
      <c r="AL45" s="5" t="s">
        <v>16</v>
      </c>
      <c r="AM45" s="5" t="s">
        <v>16</v>
      </c>
      <c r="AN45" s="44" t="s">
        <v>16</v>
      </c>
      <c r="AO45" s="2"/>
      <c r="AP45" s="2"/>
      <c r="AQ45" s="2"/>
      <c r="AR45" s="2"/>
      <c r="AS45" s="2"/>
      <c r="AT45" s="2"/>
      <c r="AU45" s="2"/>
      <c r="AV45" s="2"/>
      <c r="AW45" s="2"/>
      <c r="AX45" s="2"/>
      <c r="AY45" s="2"/>
      <c r="AZ45" s="2"/>
      <c r="BA45" s="2"/>
      <c r="BB45" s="36"/>
    </row>
    <row r="46" spans="1:54">
      <c r="A46" s="90" t="s">
        <v>344</v>
      </c>
      <c r="B46" s="2" t="s">
        <v>337</v>
      </c>
      <c r="C46" s="2" t="s">
        <v>338</v>
      </c>
      <c r="D46" s="2" t="s">
        <v>97</v>
      </c>
      <c r="E46" s="91" t="s">
        <v>339</v>
      </c>
      <c r="F46" s="91" t="s">
        <v>340</v>
      </c>
      <c r="G46" s="2">
        <v>168</v>
      </c>
      <c r="H46" s="5" t="s">
        <v>21</v>
      </c>
      <c r="I46" s="5" t="s">
        <v>16</v>
      </c>
      <c r="J46" s="5" t="s">
        <v>21</v>
      </c>
      <c r="K46" s="5" t="s">
        <v>21</v>
      </c>
      <c r="L46" s="2" t="s">
        <v>341</v>
      </c>
      <c r="M46" s="33">
        <v>17.5</v>
      </c>
      <c r="N46" s="5" t="s">
        <v>16</v>
      </c>
      <c r="O46" s="5">
        <v>18</v>
      </c>
      <c r="P46" s="5">
        <v>11</v>
      </c>
      <c r="Q46" s="5">
        <v>22</v>
      </c>
      <c r="R46" s="5">
        <v>35</v>
      </c>
      <c r="S46" s="5">
        <v>0.45</v>
      </c>
      <c r="T46" s="5">
        <v>0.76</v>
      </c>
      <c r="U46" s="5" t="s">
        <v>16</v>
      </c>
      <c r="V46" s="5" t="s">
        <v>16</v>
      </c>
      <c r="W46" s="5" t="s">
        <v>16</v>
      </c>
      <c r="X46" s="5" t="s">
        <v>16</v>
      </c>
      <c r="Y46" s="5" t="s">
        <v>16</v>
      </c>
      <c r="Z46" s="44" t="s">
        <v>16</v>
      </c>
      <c r="AA46" s="33" t="s">
        <v>345</v>
      </c>
      <c r="AB46" s="5" t="s">
        <v>16</v>
      </c>
      <c r="AC46" s="5">
        <v>49</v>
      </c>
      <c r="AD46" s="5">
        <v>69</v>
      </c>
      <c r="AE46" s="5">
        <v>10</v>
      </c>
      <c r="AF46" s="5">
        <v>36</v>
      </c>
      <c r="AG46" s="5">
        <v>0.83</v>
      </c>
      <c r="AH46" s="5">
        <v>0.34</v>
      </c>
      <c r="AI46" s="5">
        <v>0.42</v>
      </c>
      <c r="AJ46" s="5">
        <v>0.78</v>
      </c>
      <c r="AK46" s="5">
        <v>1.26</v>
      </c>
      <c r="AL46" s="5">
        <v>0.49</v>
      </c>
      <c r="AM46" s="5">
        <v>0.64</v>
      </c>
      <c r="AN46" s="44" t="s">
        <v>16</v>
      </c>
      <c r="AO46" s="2"/>
      <c r="AP46" s="2"/>
      <c r="AQ46" s="2"/>
      <c r="AR46" s="2"/>
      <c r="AS46" s="2"/>
      <c r="AT46" s="2"/>
      <c r="AU46" s="2"/>
      <c r="AV46" s="2"/>
      <c r="AW46" s="2"/>
      <c r="AX46" s="2"/>
      <c r="AY46" s="2"/>
      <c r="AZ46" s="2"/>
      <c r="BA46" s="2"/>
      <c r="BB46" s="36"/>
    </row>
    <row r="47" spans="1:54">
      <c r="A47" s="90" t="s">
        <v>346</v>
      </c>
      <c r="B47" s="2" t="s">
        <v>347</v>
      </c>
      <c r="C47" s="2" t="s">
        <v>348</v>
      </c>
      <c r="D47" s="2" t="s">
        <v>14</v>
      </c>
      <c r="E47" s="91" t="s">
        <v>349</v>
      </c>
      <c r="F47" s="91" t="s">
        <v>350</v>
      </c>
      <c r="G47" s="2">
        <v>48</v>
      </c>
      <c r="H47" s="5" t="s">
        <v>21</v>
      </c>
      <c r="I47" s="5" t="s">
        <v>16</v>
      </c>
      <c r="J47" s="5" t="s">
        <v>21</v>
      </c>
      <c r="K47" s="5" t="s">
        <v>21</v>
      </c>
      <c r="L47" s="2"/>
      <c r="M47" s="33">
        <v>40</v>
      </c>
      <c r="N47" s="5" t="s">
        <v>16</v>
      </c>
      <c r="O47" s="5">
        <v>19</v>
      </c>
      <c r="P47" s="5">
        <v>2</v>
      </c>
      <c r="Q47" s="5">
        <v>15</v>
      </c>
      <c r="R47" s="5">
        <v>12</v>
      </c>
      <c r="S47" s="5">
        <v>0.56000000000000005</v>
      </c>
      <c r="T47" s="5">
        <v>0.86</v>
      </c>
      <c r="U47" s="5" t="s">
        <v>16</v>
      </c>
      <c r="V47" s="5" t="s">
        <v>16</v>
      </c>
      <c r="W47" s="5" t="s">
        <v>16</v>
      </c>
      <c r="X47" s="5" t="s">
        <v>16</v>
      </c>
      <c r="Y47" s="5" t="s">
        <v>16</v>
      </c>
      <c r="Z47" s="44" t="s">
        <v>16</v>
      </c>
      <c r="AA47" s="33" t="s">
        <v>237</v>
      </c>
      <c r="AB47" s="5" t="s">
        <v>16</v>
      </c>
      <c r="AC47" s="5">
        <v>29</v>
      </c>
      <c r="AD47" s="5">
        <v>4</v>
      </c>
      <c r="AE47" s="5">
        <v>5</v>
      </c>
      <c r="AF47" s="5">
        <v>10</v>
      </c>
      <c r="AG47" s="5">
        <v>0.85</v>
      </c>
      <c r="AH47" s="5">
        <v>0.71</v>
      </c>
      <c r="AI47" s="5" t="s">
        <v>16</v>
      </c>
      <c r="AJ47" s="5" t="s">
        <v>16</v>
      </c>
      <c r="AK47" s="5" t="s">
        <v>16</v>
      </c>
      <c r="AL47" s="5" t="s">
        <v>16</v>
      </c>
      <c r="AM47" s="5" t="s">
        <v>16</v>
      </c>
      <c r="AN47" s="44" t="s">
        <v>16</v>
      </c>
      <c r="AO47" s="2"/>
      <c r="AP47" s="2"/>
      <c r="AQ47" s="2"/>
      <c r="AR47" s="2"/>
      <c r="AS47" s="2"/>
      <c r="AT47" s="2"/>
      <c r="AU47" s="2"/>
      <c r="AV47" s="2"/>
      <c r="AW47" s="2"/>
      <c r="AX47" s="2"/>
      <c r="AY47" s="2"/>
      <c r="AZ47" s="2"/>
      <c r="BA47" s="2"/>
      <c r="BB47" s="36"/>
    </row>
    <row r="48" spans="1:54">
      <c r="A48" s="90" t="s">
        <v>351</v>
      </c>
      <c r="B48" s="9" t="s">
        <v>352</v>
      </c>
      <c r="C48" s="2" t="s">
        <v>353</v>
      </c>
      <c r="D48" s="2" t="s">
        <v>14</v>
      </c>
      <c r="E48" s="91" t="s">
        <v>15</v>
      </c>
      <c r="F48" s="91" t="s">
        <v>735</v>
      </c>
      <c r="G48" s="2">
        <v>105</v>
      </c>
      <c r="H48" s="5" t="s">
        <v>21</v>
      </c>
      <c r="I48" s="5" t="s">
        <v>16</v>
      </c>
      <c r="J48" s="5" t="s">
        <v>21</v>
      </c>
      <c r="K48" s="5" t="s">
        <v>21</v>
      </c>
      <c r="L48" s="2"/>
      <c r="M48" s="33">
        <v>30</v>
      </c>
      <c r="N48" s="5" t="s">
        <v>16</v>
      </c>
      <c r="O48" s="5">
        <v>37</v>
      </c>
      <c r="P48" s="5">
        <v>18</v>
      </c>
      <c r="Q48" s="5">
        <v>4</v>
      </c>
      <c r="R48" s="5">
        <v>35</v>
      </c>
      <c r="S48" s="5">
        <v>0.9</v>
      </c>
      <c r="T48" s="5">
        <v>0.66</v>
      </c>
      <c r="U48" s="5">
        <v>0.67</v>
      </c>
      <c r="V48" s="5">
        <v>0.9</v>
      </c>
      <c r="W48" s="5" t="s">
        <v>16</v>
      </c>
      <c r="X48" s="5" t="s">
        <v>16</v>
      </c>
      <c r="Y48" s="5" t="s">
        <v>16</v>
      </c>
      <c r="Z48" s="44" t="s">
        <v>16</v>
      </c>
      <c r="AA48" s="33" t="s">
        <v>211</v>
      </c>
      <c r="AB48" s="5" t="s">
        <v>16</v>
      </c>
      <c r="AC48" s="5">
        <v>39</v>
      </c>
      <c r="AD48" s="5">
        <v>13</v>
      </c>
      <c r="AE48" s="5">
        <v>2</v>
      </c>
      <c r="AF48" s="5">
        <v>40</v>
      </c>
      <c r="AG48" s="5">
        <v>0.95</v>
      </c>
      <c r="AH48" s="5">
        <v>0.76</v>
      </c>
      <c r="AI48" s="5">
        <v>0.75</v>
      </c>
      <c r="AJ48" s="5">
        <v>0.95</v>
      </c>
      <c r="AK48" s="5" t="s">
        <v>16</v>
      </c>
      <c r="AL48" s="5" t="s">
        <v>16</v>
      </c>
      <c r="AM48" s="5" t="s">
        <v>16</v>
      </c>
      <c r="AN48" s="44" t="s">
        <v>16</v>
      </c>
      <c r="AO48" s="2"/>
      <c r="AP48" s="2"/>
      <c r="AQ48" s="2"/>
      <c r="AR48" s="2"/>
      <c r="AS48" s="2"/>
      <c r="AT48" s="2"/>
      <c r="AU48" s="2"/>
      <c r="AV48" s="2"/>
      <c r="AW48" s="2"/>
      <c r="AX48" s="2"/>
      <c r="AY48" s="2"/>
      <c r="AZ48" s="2"/>
      <c r="BA48" s="2"/>
      <c r="BB48" s="36"/>
    </row>
    <row r="49" spans="1:54">
      <c r="A49" s="90" t="s">
        <v>354</v>
      </c>
      <c r="B49" s="9" t="s">
        <v>355</v>
      </c>
      <c r="C49" s="2" t="s">
        <v>356</v>
      </c>
      <c r="D49" s="2" t="s">
        <v>357</v>
      </c>
      <c r="E49" s="91" t="s">
        <v>349</v>
      </c>
      <c r="F49" s="91" t="s">
        <v>736</v>
      </c>
      <c r="G49" s="2">
        <v>163</v>
      </c>
      <c r="H49" s="5" t="s">
        <v>21</v>
      </c>
      <c r="I49" s="5" t="s">
        <v>16</v>
      </c>
      <c r="J49" s="5" t="s">
        <v>21</v>
      </c>
      <c r="K49" s="5" t="s">
        <v>21</v>
      </c>
      <c r="L49" s="2"/>
      <c r="M49" s="33">
        <v>15</v>
      </c>
      <c r="N49" s="5" t="s">
        <v>16</v>
      </c>
      <c r="O49" s="5">
        <v>29</v>
      </c>
      <c r="P49" s="5">
        <v>62</v>
      </c>
      <c r="Q49" s="5">
        <v>15</v>
      </c>
      <c r="R49" s="5">
        <v>57</v>
      </c>
      <c r="S49" s="5">
        <v>0.66</v>
      </c>
      <c r="T49" s="5">
        <v>0.48</v>
      </c>
      <c r="U49" s="5">
        <v>0.76</v>
      </c>
      <c r="V49" s="5">
        <v>0.37</v>
      </c>
      <c r="W49" s="5" t="s">
        <v>16</v>
      </c>
      <c r="X49" s="5" t="s">
        <v>16</v>
      </c>
      <c r="Y49" s="5">
        <v>0.56999999999999995</v>
      </c>
      <c r="Z49" s="44" t="s">
        <v>16</v>
      </c>
      <c r="AA49" s="33" t="s">
        <v>358</v>
      </c>
      <c r="AB49" s="5" t="s">
        <v>16</v>
      </c>
      <c r="AC49" s="5">
        <v>40</v>
      </c>
      <c r="AD49" s="5">
        <v>101</v>
      </c>
      <c r="AE49" s="5">
        <v>4</v>
      </c>
      <c r="AF49" s="5">
        <v>18</v>
      </c>
      <c r="AG49" s="5">
        <v>0.91</v>
      </c>
      <c r="AH49" s="5">
        <v>0.15</v>
      </c>
      <c r="AI49" s="5">
        <v>0.72</v>
      </c>
      <c r="AJ49" s="5">
        <v>0.39</v>
      </c>
      <c r="AK49" s="5" t="s">
        <v>16</v>
      </c>
      <c r="AL49" s="5" t="s">
        <v>16</v>
      </c>
      <c r="AM49" s="5">
        <v>0.67</v>
      </c>
      <c r="AN49" s="44" t="s">
        <v>16</v>
      </c>
      <c r="AO49" s="2"/>
      <c r="AP49" s="2"/>
      <c r="AQ49" s="2"/>
      <c r="AR49" s="2"/>
      <c r="AS49" s="2"/>
      <c r="AT49" s="2"/>
      <c r="AU49" s="2"/>
      <c r="AV49" s="2"/>
      <c r="AW49" s="2"/>
      <c r="AX49" s="2"/>
      <c r="AY49" s="2"/>
      <c r="AZ49" s="2"/>
      <c r="BA49" s="2"/>
      <c r="BB49" s="36"/>
    </row>
    <row r="50" spans="1:54">
      <c r="A50" s="90" t="s">
        <v>359</v>
      </c>
      <c r="B50" s="9" t="s">
        <v>361</v>
      </c>
      <c r="C50" s="2" t="s">
        <v>362</v>
      </c>
      <c r="D50" s="2" t="s">
        <v>51</v>
      </c>
      <c r="E50" s="91" t="s">
        <v>15</v>
      </c>
      <c r="F50" s="91" t="s">
        <v>363</v>
      </c>
      <c r="G50" s="2">
        <v>479</v>
      </c>
      <c r="H50" s="5" t="s">
        <v>21</v>
      </c>
      <c r="I50" s="5" t="s">
        <v>16</v>
      </c>
      <c r="J50" s="5" t="s">
        <v>21</v>
      </c>
      <c r="K50" s="5" t="s">
        <v>21</v>
      </c>
      <c r="L50" s="2"/>
      <c r="M50" s="33">
        <v>30</v>
      </c>
      <c r="N50" s="5" t="s">
        <v>16</v>
      </c>
      <c r="O50" s="5">
        <v>120</v>
      </c>
      <c r="P50" s="5">
        <v>105</v>
      </c>
      <c r="Q50" s="5">
        <v>7</v>
      </c>
      <c r="R50" s="5">
        <v>247</v>
      </c>
      <c r="S50" s="5">
        <v>0.95</v>
      </c>
      <c r="T50" s="5">
        <v>0.7</v>
      </c>
      <c r="U50" s="5" t="s">
        <v>16</v>
      </c>
      <c r="V50" s="5" t="s">
        <v>16</v>
      </c>
      <c r="W50" s="5" t="s">
        <v>16</v>
      </c>
      <c r="X50" s="5" t="s">
        <v>16</v>
      </c>
      <c r="Y50" s="5">
        <v>0.94</v>
      </c>
      <c r="Z50" s="44" t="s">
        <v>16</v>
      </c>
      <c r="AA50" s="33" t="s">
        <v>211</v>
      </c>
      <c r="AB50" s="5" t="s">
        <v>16</v>
      </c>
      <c r="AC50" s="5">
        <v>116</v>
      </c>
      <c r="AD50" s="5">
        <v>82</v>
      </c>
      <c r="AE50" s="5">
        <v>11</v>
      </c>
      <c r="AF50" s="5">
        <v>270</v>
      </c>
      <c r="AG50" s="5">
        <v>0.91</v>
      </c>
      <c r="AH50" s="5">
        <v>0.77</v>
      </c>
      <c r="AI50" s="5" t="s">
        <v>16</v>
      </c>
      <c r="AJ50" s="5" t="s">
        <v>16</v>
      </c>
      <c r="AK50" s="5" t="s">
        <v>16</v>
      </c>
      <c r="AL50" s="5" t="s">
        <v>16</v>
      </c>
      <c r="AM50" s="5">
        <v>0.94</v>
      </c>
      <c r="AN50" s="44" t="s">
        <v>16</v>
      </c>
      <c r="AO50" s="2" t="s">
        <v>364</v>
      </c>
      <c r="AP50" s="2" t="s">
        <v>16</v>
      </c>
      <c r="AQ50" s="2" t="s">
        <v>16</v>
      </c>
      <c r="AR50" s="2" t="s">
        <v>16</v>
      </c>
      <c r="AS50" s="2" t="s">
        <v>16</v>
      </c>
      <c r="AT50" s="2" t="s">
        <v>16</v>
      </c>
      <c r="AU50" s="2">
        <v>0.88</v>
      </c>
      <c r="AV50" s="2">
        <v>0.88</v>
      </c>
      <c r="AW50" s="2">
        <v>0.75</v>
      </c>
      <c r="AX50" s="2">
        <v>0.95</v>
      </c>
      <c r="AY50" s="2">
        <v>7.5</v>
      </c>
      <c r="AZ50" s="2">
        <v>0.2</v>
      </c>
      <c r="BA50" s="2" t="s">
        <v>16</v>
      </c>
      <c r="BB50" s="36" t="s">
        <v>16</v>
      </c>
    </row>
    <row r="51" spans="1:54">
      <c r="A51" s="90" t="s">
        <v>365</v>
      </c>
      <c r="B51" s="9" t="s">
        <v>361</v>
      </c>
      <c r="C51" s="2" t="s">
        <v>362</v>
      </c>
      <c r="D51" s="2" t="s">
        <v>51</v>
      </c>
      <c r="E51" s="91" t="s">
        <v>15</v>
      </c>
      <c r="F51" s="91" t="s">
        <v>363</v>
      </c>
      <c r="G51" s="2">
        <v>479</v>
      </c>
      <c r="H51" s="5" t="s">
        <v>21</v>
      </c>
      <c r="I51" s="5" t="s">
        <v>16</v>
      </c>
      <c r="J51" s="5" t="s">
        <v>21</v>
      </c>
      <c r="K51" s="5" t="s">
        <v>21</v>
      </c>
      <c r="L51" s="2"/>
      <c r="M51" s="33" t="s">
        <v>16</v>
      </c>
      <c r="N51" s="5" t="s">
        <v>16</v>
      </c>
      <c r="O51" s="5" t="s">
        <v>16</v>
      </c>
      <c r="P51" s="5" t="s">
        <v>16</v>
      </c>
      <c r="Q51" s="5" t="s">
        <v>16</v>
      </c>
      <c r="R51" s="5" t="s">
        <v>16</v>
      </c>
      <c r="S51" s="5" t="s">
        <v>16</v>
      </c>
      <c r="T51" s="5" t="s">
        <v>16</v>
      </c>
      <c r="U51" s="5" t="s">
        <v>16</v>
      </c>
      <c r="V51" s="5" t="s">
        <v>16</v>
      </c>
      <c r="W51" s="5" t="s">
        <v>16</v>
      </c>
      <c r="X51" s="5" t="s">
        <v>16</v>
      </c>
      <c r="Y51" s="5" t="s">
        <v>16</v>
      </c>
      <c r="Z51" s="44" t="s">
        <v>16</v>
      </c>
      <c r="AA51" s="33" t="s">
        <v>16</v>
      </c>
      <c r="AB51" s="5" t="s">
        <v>16</v>
      </c>
      <c r="AC51" s="5" t="s">
        <v>16</v>
      </c>
      <c r="AD51" s="5" t="s">
        <v>16</v>
      </c>
      <c r="AE51" s="5" t="s">
        <v>16</v>
      </c>
      <c r="AF51" s="5" t="s">
        <v>16</v>
      </c>
      <c r="AG51" s="5" t="s">
        <v>16</v>
      </c>
      <c r="AH51" s="5" t="s">
        <v>16</v>
      </c>
      <c r="AI51" s="5" t="s">
        <v>16</v>
      </c>
      <c r="AJ51" s="5" t="s">
        <v>16</v>
      </c>
      <c r="AK51" s="5" t="s">
        <v>16</v>
      </c>
      <c r="AL51" s="5" t="s">
        <v>16</v>
      </c>
      <c r="AM51" s="5" t="s">
        <v>16</v>
      </c>
      <c r="AN51" s="44" t="s">
        <v>16</v>
      </c>
      <c r="AO51" s="2" t="s">
        <v>366</v>
      </c>
      <c r="AP51" s="2" t="s">
        <v>16</v>
      </c>
      <c r="AQ51" s="2" t="s">
        <v>16</v>
      </c>
      <c r="AR51" s="2" t="s">
        <v>16</v>
      </c>
      <c r="AS51" s="2" t="s">
        <v>16</v>
      </c>
      <c r="AT51" s="2" t="s">
        <v>16</v>
      </c>
      <c r="AU51" s="2">
        <v>0.98</v>
      </c>
      <c r="AV51" s="2">
        <v>0.59</v>
      </c>
      <c r="AW51" s="2">
        <v>0.48</v>
      </c>
      <c r="AX51" s="2">
        <v>0.98</v>
      </c>
      <c r="AY51" s="2">
        <v>2.5</v>
      </c>
      <c r="AZ51" s="2">
        <v>0.04</v>
      </c>
      <c r="BA51" s="2" t="s">
        <v>16</v>
      </c>
      <c r="BB51" s="36" t="s">
        <v>16</v>
      </c>
    </row>
    <row r="52" spans="1:54">
      <c r="A52" s="90" t="s">
        <v>367</v>
      </c>
      <c r="B52" s="9" t="s">
        <v>361</v>
      </c>
      <c r="C52" s="2" t="s">
        <v>362</v>
      </c>
      <c r="D52" s="2" t="s">
        <v>51</v>
      </c>
      <c r="E52" s="91" t="s">
        <v>15</v>
      </c>
      <c r="F52" s="91" t="s">
        <v>363</v>
      </c>
      <c r="G52" s="2">
        <v>480</v>
      </c>
      <c r="H52" s="5" t="s">
        <v>21</v>
      </c>
      <c r="I52" s="5" t="s">
        <v>16</v>
      </c>
      <c r="J52" s="5" t="s">
        <v>21</v>
      </c>
      <c r="K52" s="5" t="s">
        <v>21</v>
      </c>
      <c r="L52" s="2"/>
      <c r="M52" s="33">
        <v>31</v>
      </c>
      <c r="N52" s="5" t="s">
        <v>16</v>
      </c>
      <c r="O52" s="5" t="s">
        <v>16</v>
      </c>
      <c r="P52" s="5" t="s">
        <v>16</v>
      </c>
      <c r="Q52" s="5" t="s">
        <v>16</v>
      </c>
      <c r="R52" s="5" t="s">
        <v>16</v>
      </c>
      <c r="S52" s="5">
        <v>0.95</v>
      </c>
      <c r="T52" s="5">
        <v>0.72</v>
      </c>
      <c r="U52" s="5">
        <v>0.72</v>
      </c>
      <c r="V52" s="5">
        <v>0.94</v>
      </c>
      <c r="W52" s="5">
        <v>3.5</v>
      </c>
      <c r="X52" s="5">
        <v>7.0000000000000007E-2</v>
      </c>
      <c r="Y52" s="5" t="s">
        <v>16</v>
      </c>
      <c r="Z52" s="44" t="s">
        <v>16</v>
      </c>
      <c r="AA52" s="33" t="s">
        <v>368</v>
      </c>
      <c r="AB52" s="5" t="s">
        <v>16</v>
      </c>
      <c r="AC52" s="5" t="s">
        <v>16</v>
      </c>
      <c r="AD52" s="5" t="s">
        <v>16</v>
      </c>
      <c r="AE52" s="5" t="s">
        <v>16</v>
      </c>
      <c r="AF52" s="5" t="s">
        <v>16</v>
      </c>
      <c r="AG52" s="5">
        <v>0.94</v>
      </c>
      <c r="AH52" s="5">
        <v>0.81</v>
      </c>
      <c r="AI52" s="5">
        <v>0.81</v>
      </c>
      <c r="AJ52" s="5">
        <v>0.94</v>
      </c>
      <c r="AK52" s="5">
        <v>4.9000000000000004</v>
      </c>
      <c r="AL52" s="5">
        <v>7.0000000000000007E-2</v>
      </c>
      <c r="AM52" s="5" t="s">
        <v>16</v>
      </c>
      <c r="AN52" s="44" t="s">
        <v>16</v>
      </c>
      <c r="AO52" s="2" t="s">
        <v>364</v>
      </c>
      <c r="AP52" s="2" t="s">
        <v>16</v>
      </c>
      <c r="AQ52" s="2" t="s">
        <v>16</v>
      </c>
      <c r="AR52" s="2" t="s">
        <v>16</v>
      </c>
      <c r="AS52" s="2" t="s">
        <v>16</v>
      </c>
      <c r="AT52" s="2" t="s">
        <v>16</v>
      </c>
      <c r="AU52" s="2">
        <v>0.75</v>
      </c>
      <c r="AV52" s="2">
        <v>0.89</v>
      </c>
      <c r="AW52" s="2">
        <v>0.74</v>
      </c>
      <c r="AX52" s="2">
        <v>0.89</v>
      </c>
      <c r="AY52" s="2">
        <v>6.8</v>
      </c>
      <c r="AZ52" s="2">
        <v>0.28000000000000003</v>
      </c>
      <c r="BA52" s="2" t="s">
        <v>16</v>
      </c>
      <c r="BB52" s="36" t="s">
        <v>16</v>
      </c>
    </row>
    <row r="53" spans="1:54">
      <c r="A53" s="90" t="s">
        <v>369</v>
      </c>
      <c r="B53" s="9" t="s">
        <v>361</v>
      </c>
      <c r="C53" s="2" t="s">
        <v>362</v>
      </c>
      <c r="D53" s="2" t="s">
        <v>51</v>
      </c>
      <c r="E53" s="91" t="s">
        <v>15</v>
      </c>
      <c r="F53" s="91" t="s">
        <v>363</v>
      </c>
      <c r="G53" s="2">
        <v>481</v>
      </c>
      <c r="H53" s="5" t="s">
        <v>21</v>
      </c>
      <c r="I53" s="5" t="s">
        <v>16</v>
      </c>
      <c r="J53" s="5" t="s">
        <v>21</v>
      </c>
      <c r="K53" s="5" t="s">
        <v>21</v>
      </c>
      <c r="L53" s="2"/>
      <c r="M53" s="33" t="s">
        <v>16</v>
      </c>
      <c r="N53" s="5" t="s">
        <v>16</v>
      </c>
      <c r="O53" s="5" t="s">
        <v>16</v>
      </c>
      <c r="P53" s="5" t="s">
        <v>16</v>
      </c>
      <c r="Q53" s="5" t="s">
        <v>16</v>
      </c>
      <c r="R53" s="5" t="s">
        <v>16</v>
      </c>
      <c r="S53" s="5" t="s">
        <v>16</v>
      </c>
      <c r="T53" s="5" t="s">
        <v>16</v>
      </c>
      <c r="U53" s="5" t="s">
        <v>16</v>
      </c>
      <c r="V53" s="5" t="s">
        <v>16</v>
      </c>
      <c r="W53" s="5" t="s">
        <v>16</v>
      </c>
      <c r="X53" s="5" t="s">
        <v>16</v>
      </c>
      <c r="Y53" s="5" t="s">
        <v>16</v>
      </c>
      <c r="Z53" s="44" t="s">
        <v>16</v>
      </c>
      <c r="AA53" s="33" t="s">
        <v>16</v>
      </c>
      <c r="AB53" s="5" t="s">
        <v>16</v>
      </c>
      <c r="AC53" s="5" t="s">
        <v>16</v>
      </c>
      <c r="AD53" s="5" t="s">
        <v>16</v>
      </c>
      <c r="AE53" s="5" t="s">
        <v>16</v>
      </c>
      <c r="AF53" s="5" t="s">
        <v>16</v>
      </c>
      <c r="AG53" s="5" t="s">
        <v>16</v>
      </c>
      <c r="AH53" s="5" t="s">
        <v>16</v>
      </c>
      <c r="AI53" s="5" t="s">
        <v>16</v>
      </c>
      <c r="AJ53" s="5" t="s">
        <v>16</v>
      </c>
      <c r="AK53" s="5" t="s">
        <v>16</v>
      </c>
      <c r="AL53" s="5" t="s">
        <v>16</v>
      </c>
      <c r="AM53" s="5" t="s">
        <v>16</v>
      </c>
      <c r="AN53" s="44" t="s">
        <v>16</v>
      </c>
      <c r="AO53" s="2" t="s">
        <v>366</v>
      </c>
      <c r="AP53" s="2"/>
      <c r="AQ53" s="2"/>
      <c r="AR53" s="2"/>
      <c r="AS53" s="2"/>
      <c r="AT53" s="2"/>
      <c r="AU53" s="2">
        <v>0.96</v>
      </c>
      <c r="AV53" s="2">
        <v>0.59</v>
      </c>
      <c r="AW53" s="2">
        <v>0.5</v>
      </c>
      <c r="AX53" s="2">
        <v>0.97</v>
      </c>
      <c r="AY53" s="2">
        <v>2.4</v>
      </c>
      <c r="AZ53" s="2">
        <v>0.06</v>
      </c>
      <c r="BA53" s="2" t="s">
        <v>16</v>
      </c>
      <c r="BB53" s="36" t="s">
        <v>16</v>
      </c>
    </row>
    <row r="54" spans="1:54">
      <c r="A54" s="90" t="s">
        <v>371</v>
      </c>
      <c r="B54" s="9" t="s">
        <v>372</v>
      </c>
      <c r="C54" s="2" t="s">
        <v>373</v>
      </c>
      <c r="D54" s="2" t="s">
        <v>51</v>
      </c>
      <c r="E54" s="91" t="s">
        <v>15</v>
      </c>
      <c r="F54" s="91" t="s">
        <v>737</v>
      </c>
      <c r="G54" s="2">
        <v>145</v>
      </c>
      <c r="H54" s="5" t="s">
        <v>21</v>
      </c>
      <c r="I54" s="5" t="s">
        <v>16</v>
      </c>
      <c r="J54" s="5" t="s">
        <v>21</v>
      </c>
      <c r="K54" s="5" t="s">
        <v>21</v>
      </c>
      <c r="L54" s="2"/>
      <c r="M54" s="33">
        <v>30</v>
      </c>
      <c r="N54" s="5" t="s">
        <v>16</v>
      </c>
      <c r="O54" s="5">
        <v>37</v>
      </c>
      <c r="P54" s="5">
        <v>14</v>
      </c>
      <c r="Q54" s="5">
        <v>8</v>
      </c>
      <c r="R54" s="5">
        <v>92</v>
      </c>
      <c r="S54" s="5">
        <v>0.82</v>
      </c>
      <c r="T54" s="5">
        <v>0.87</v>
      </c>
      <c r="U54" s="5" t="s">
        <v>16</v>
      </c>
      <c r="V54" s="5" t="s">
        <v>16</v>
      </c>
      <c r="W54" s="5" t="s">
        <v>16</v>
      </c>
      <c r="X54" s="5" t="s">
        <v>16</v>
      </c>
      <c r="Y54" s="5" t="s">
        <v>16</v>
      </c>
      <c r="Z54" s="44" t="s">
        <v>16</v>
      </c>
      <c r="AA54" s="33" t="s">
        <v>211</v>
      </c>
      <c r="AB54" s="5" t="s">
        <v>16</v>
      </c>
      <c r="AC54" s="5">
        <v>42</v>
      </c>
      <c r="AD54" s="5">
        <v>18</v>
      </c>
      <c r="AE54" s="5">
        <v>3</v>
      </c>
      <c r="AF54" s="5">
        <v>88</v>
      </c>
      <c r="AG54" s="5">
        <v>0.93</v>
      </c>
      <c r="AH54" s="5">
        <v>0.83</v>
      </c>
      <c r="AI54" s="5" t="s">
        <v>16</v>
      </c>
      <c r="AJ54" s="5" t="s">
        <v>16</v>
      </c>
      <c r="AK54" s="5" t="s">
        <v>16</v>
      </c>
      <c r="AL54" s="5" t="s">
        <v>16</v>
      </c>
      <c r="AM54" s="5" t="s">
        <v>16</v>
      </c>
      <c r="AN54" s="44" t="s">
        <v>16</v>
      </c>
      <c r="AO54" s="2" t="s">
        <v>374</v>
      </c>
      <c r="AP54" s="2" t="s">
        <v>16</v>
      </c>
      <c r="AQ54" s="2" t="s">
        <v>16</v>
      </c>
      <c r="AR54" s="2" t="s">
        <v>16</v>
      </c>
      <c r="AS54" s="2" t="s">
        <v>16</v>
      </c>
      <c r="AT54" s="2" t="s">
        <v>16</v>
      </c>
      <c r="AU54" s="2">
        <v>0.88</v>
      </c>
      <c r="AV54" s="2">
        <v>0.93</v>
      </c>
      <c r="AW54" s="2">
        <v>0.84</v>
      </c>
      <c r="AX54" s="2">
        <v>0.95</v>
      </c>
      <c r="AY54" s="2">
        <v>13.54</v>
      </c>
      <c r="AZ54" s="2">
        <v>0.12</v>
      </c>
      <c r="BA54" s="2" t="s">
        <v>16</v>
      </c>
      <c r="BB54" s="36" t="s">
        <v>16</v>
      </c>
    </row>
    <row r="55" spans="1:54">
      <c r="A55" s="90" t="s">
        <v>375</v>
      </c>
      <c r="B55" s="9" t="s">
        <v>372</v>
      </c>
      <c r="C55" s="2" t="s">
        <v>373</v>
      </c>
      <c r="D55" s="2" t="s">
        <v>51</v>
      </c>
      <c r="E55" s="91" t="s">
        <v>15</v>
      </c>
      <c r="F55" s="91" t="s">
        <v>737</v>
      </c>
      <c r="G55" s="2">
        <v>145</v>
      </c>
      <c r="H55" s="5" t="s">
        <v>21</v>
      </c>
      <c r="I55" s="5" t="s">
        <v>16</v>
      </c>
      <c r="J55" s="5" t="s">
        <v>21</v>
      </c>
      <c r="K55" s="5" t="s">
        <v>21</v>
      </c>
      <c r="L55" s="2"/>
      <c r="M55" s="33" t="s">
        <v>16</v>
      </c>
      <c r="N55" s="5" t="s">
        <v>16</v>
      </c>
      <c r="O55" s="5" t="s">
        <v>16</v>
      </c>
      <c r="P55" s="5" t="s">
        <v>16</v>
      </c>
      <c r="Q55" s="5" t="s">
        <v>16</v>
      </c>
      <c r="R55" s="5" t="s">
        <v>16</v>
      </c>
      <c r="S55" s="5" t="s">
        <v>16</v>
      </c>
      <c r="T55" s="5" t="s">
        <v>16</v>
      </c>
      <c r="U55" s="5" t="s">
        <v>16</v>
      </c>
      <c r="V55" s="5" t="s">
        <v>16</v>
      </c>
      <c r="W55" s="5" t="s">
        <v>16</v>
      </c>
      <c r="X55" s="5" t="s">
        <v>16</v>
      </c>
      <c r="Y55" s="5" t="s">
        <v>16</v>
      </c>
      <c r="Z55" s="44" t="s">
        <v>16</v>
      </c>
      <c r="AA55" s="33" t="s">
        <v>16</v>
      </c>
      <c r="AB55" s="5" t="s">
        <v>16</v>
      </c>
      <c r="AC55" s="5" t="s">
        <v>16</v>
      </c>
      <c r="AD55" s="5" t="s">
        <v>16</v>
      </c>
      <c r="AE55" s="5" t="s">
        <v>16</v>
      </c>
      <c r="AF55" s="5" t="s">
        <v>16</v>
      </c>
      <c r="AG55" s="5" t="s">
        <v>16</v>
      </c>
      <c r="AH55" s="5" t="s">
        <v>16</v>
      </c>
      <c r="AI55" s="5" t="s">
        <v>16</v>
      </c>
      <c r="AJ55" s="5" t="s">
        <v>16</v>
      </c>
      <c r="AK55" s="5" t="s">
        <v>16</v>
      </c>
      <c r="AL55" s="5" t="s">
        <v>16</v>
      </c>
      <c r="AM55" s="5" t="s">
        <v>16</v>
      </c>
      <c r="AN55" s="44" t="s">
        <v>16</v>
      </c>
      <c r="AO55" s="2" t="s">
        <v>376</v>
      </c>
      <c r="AP55" s="2" t="s">
        <v>16</v>
      </c>
      <c r="AQ55" s="2" t="s">
        <v>16</v>
      </c>
      <c r="AR55" s="2" t="s">
        <v>16</v>
      </c>
      <c r="AS55" s="2" t="s">
        <v>16</v>
      </c>
      <c r="AT55" s="2" t="s">
        <v>16</v>
      </c>
      <c r="AU55" s="2">
        <v>0.95</v>
      </c>
      <c r="AV55" s="2">
        <v>0.77</v>
      </c>
      <c r="AW55" s="2">
        <v>0.64</v>
      </c>
      <c r="AX55" s="2">
        <v>0.97</v>
      </c>
      <c r="AY55" s="2">
        <v>1.22</v>
      </c>
      <c r="AZ55" s="2">
        <v>0.05</v>
      </c>
      <c r="BA55" s="2" t="s">
        <v>16</v>
      </c>
      <c r="BB55" s="36" t="s">
        <v>16</v>
      </c>
    </row>
    <row r="56" spans="1:54">
      <c r="A56" s="90" t="s">
        <v>377</v>
      </c>
      <c r="B56" s="9" t="s">
        <v>372</v>
      </c>
      <c r="C56" s="2" t="s">
        <v>373</v>
      </c>
      <c r="D56" s="2" t="s">
        <v>51</v>
      </c>
      <c r="E56" s="91" t="s">
        <v>15</v>
      </c>
      <c r="F56" s="91" t="s">
        <v>737</v>
      </c>
      <c r="G56" s="2">
        <v>145</v>
      </c>
      <c r="H56" s="5" t="s">
        <v>21</v>
      </c>
      <c r="I56" s="5" t="s">
        <v>16</v>
      </c>
      <c r="J56" s="5" t="s">
        <v>21</v>
      </c>
      <c r="K56" s="5" t="s">
        <v>21</v>
      </c>
      <c r="L56" s="2"/>
      <c r="M56" s="33" t="s">
        <v>16</v>
      </c>
      <c r="N56" s="5" t="s">
        <v>16</v>
      </c>
      <c r="O56" s="5" t="s">
        <v>16</v>
      </c>
      <c r="P56" s="5" t="s">
        <v>16</v>
      </c>
      <c r="Q56" s="5" t="s">
        <v>16</v>
      </c>
      <c r="R56" s="5" t="s">
        <v>16</v>
      </c>
      <c r="S56" s="5" t="s">
        <v>16</v>
      </c>
      <c r="T56" s="5" t="s">
        <v>16</v>
      </c>
      <c r="U56" s="5" t="s">
        <v>16</v>
      </c>
      <c r="V56" s="5" t="s">
        <v>16</v>
      </c>
      <c r="W56" s="5" t="s">
        <v>16</v>
      </c>
      <c r="X56" s="5" t="s">
        <v>16</v>
      </c>
      <c r="Y56" s="5" t="s">
        <v>16</v>
      </c>
      <c r="Z56" s="44" t="s">
        <v>16</v>
      </c>
      <c r="AA56" s="33" t="s">
        <v>16</v>
      </c>
      <c r="AB56" s="5" t="s">
        <v>16</v>
      </c>
      <c r="AC56" s="5" t="s">
        <v>16</v>
      </c>
      <c r="AD56" s="5" t="s">
        <v>16</v>
      </c>
      <c r="AE56" s="5" t="s">
        <v>16</v>
      </c>
      <c r="AF56" s="5" t="s">
        <v>16</v>
      </c>
      <c r="AG56" s="5" t="s">
        <v>16</v>
      </c>
      <c r="AH56" s="5" t="s">
        <v>16</v>
      </c>
      <c r="AI56" s="5" t="s">
        <v>16</v>
      </c>
      <c r="AJ56" s="5" t="s">
        <v>16</v>
      </c>
      <c r="AK56" s="5" t="s">
        <v>16</v>
      </c>
      <c r="AL56" s="5" t="s">
        <v>16</v>
      </c>
      <c r="AM56" s="5" t="s">
        <v>16</v>
      </c>
      <c r="AN56" s="44" t="s">
        <v>16</v>
      </c>
      <c r="AO56" s="2" t="s">
        <v>378</v>
      </c>
      <c r="AP56" s="2" t="s">
        <v>16</v>
      </c>
      <c r="AQ56" s="2" t="s">
        <v>16</v>
      </c>
      <c r="AR56" s="2" t="s">
        <v>16</v>
      </c>
      <c r="AS56" s="2" t="s">
        <v>16</v>
      </c>
      <c r="AT56" s="2" t="s">
        <v>16</v>
      </c>
      <c r="AU56" s="2">
        <v>0.95</v>
      </c>
      <c r="AV56" s="2">
        <v>0.77</v>
      </c>
      <c r="AW56" s="2">
        <v>0.64</v>
      </c>
      <c r="AX56" s="2">
        <v>0.97</v>
      </c>
      <c r="AY56" s="2">
        <v>4.22</v>
      </c>
      <c r="AZ56" s="2">
        <v>0.05</v>
      </c>
      <c r="BA56" s="2" t="s">
        <v>16</v>
      </c>
      <c r="BB56" s="36" t="s">
        <v>16</v>
      </c>
    </row>
    <row r="57" spans="1:54">
      <c r="A57" s="90" t="s">
        <v>379</v>
      </c>
      <c r="B57" s="9" t="s">
        <v>372</v>
      </c>
      <c r="C57" s="2" t="s">
        <v>373</v>
      </c>
      <c r="D57" s="2" t="s">
        <v>51</v>
      </c>
      <c r="E57" s="91" t="s">
        <v>15</v>
      </c>
      <c r="F57" s="91" t="s">
        <v>737</v>
      </c>
      <c r="G57" s="2">
        <v>145</v>
      </c>
      <c r="H57" s="5" t="s">
        <v>21</v>
      </c>
      <c r="I57" s="5" t="s">
        <v>16</v>
      </c>
      <c r="J57" s="5" t="s">
        <v>21</v>
      </c>
      <c r="K57" s="5" t="s">
        <v>21</v>
      </c>
      <c r="L57" s="2"/>
      <c r="M57" s="33" t="s">
        <v>16</v>
      </c>
      <c r="N57" s="5" t="s">
        <v>16</v>
      </c>
      <c r="O57" s="5" t="s">
        <v>16</v>
      </c>
      <c r="P57" s="5" t="s">
        <v>16</v>
      </c>
      <c r="Q57" s="5" t="s">
        <v>16</v>
      </c>
      <c r="R57" s="5" t="s">
        <v>16</v>
      </c>
      <c r="S57" s="5" t="s">
        <v>16</v>
      </c>
      <c r="T57" s="5" t="s">
        <v>16</v>
      </c>
      <c r="U57" s="5" t="s">
        <v>16</v>
      </c>
      <c r="V57" s="5" t="s">
        <v>16</v>
      </c>
      <c r="W57" s="5" t="s">
        <v>16</v>
      </c>
      <c r="X57" s="5" t="s">
        <v>16</v>
      </c>
      <c r="Y57" s="5" t="s">
        <v>16</v>
      </c>
      <c r="Z57" s="44" t="s">
        <v>16</v>
      </c>
      <c r="AA57" s="33" t="s">
        <v>16</v>
      </c>
      <c r="AB57" s="5" t="s">
        <v>16</v>
      </c>
      <c r="AC57" s="5" t="s">
        <v>16</v>
      </c>
      <c r="AD57" s="5" t="s">
        <v>16</v>
      </c>
      <c r="AE57" s="5" t="s">
        <v>16</v>
      </c>
      <c r="AF57" s="5" t="s">
        <v>16</v>
      </c>
      <c r="AG57" s="5" t="s">
        <v>16</v>
      </c>
      <c r="AH57" s="5" t="s">
        <v>16</v>
      </c>
      <c r="AI57" s="5" t="s">
        <v>16</v>
      </c>
      <c r="AJ57" s="5" t="s">
        <v>16</v>
      </c>
      <c r="AK57" s="5" t="s">
        <v>16</v>
      </c>
      <c r="AL57" s="5" t="s">
        <v>16</v>
      </c>
      <c r="AM57" s="5" t="s">
        <v>16</v>
      </c>
      <c r="AN57" s="44" t="s">
        <v>16</v>
      </c>
      <c r="AO57" s="2" t="s">
        <v>380</v>
      </c>
      <c r="AP57" s="2" t="s">
        <v>16</v>
      </c>
      <c r="AQ57" s="2" t="s">
        <v>16</v>
      </c>
      <c r="AR57" s="2" t="s">
        <v>16</v>
      </c>
      <c r="AS57" s="2" t="s">
        <v>16</v>
      </c>
      <c r="AT57" s="2" t="s">
        <v>16</v>
      </c>
      <c r="AU57" s="2">
        <v>0.79</v>
      </c>
      <c r="AV57" s="2">
        <v>0.93</v>
      </c>
      <c r="AW57" s="2">
        <v>0.83</v>
      </c>
      <c r="AX57" s="2">
        <v>0.91</v>
      </c>
      <c r="AY57" s="2">
        <v>12.15</v>
      </c>
      <c r="AZ57" s="2">
        <v>0.21</v>
      </c>
      <c r="BA57" s="2" t="s">
        <v>16</v>
      </c>
      <c r="BB57" s="36" t="s">
        <v>16</v>
      </c>
    </row>
    <row r="58" spans="1:54">
      <c r="A58" s="90" t="s">
        <v>381</v>
      </c>
      <c r="B58" s="9" t="s">
        <v>382</v>
      </c>
      <c r="C58" s="2" t="s">
        <v>383</v>
      </c>
      <c r="D58" s="2"/>
      <c r="E58" s="91" t="s">
        <v>384</v>
      </c>
      <c r="F58" s="91" t="s">
        <v>745</v>
      </c>
      <c r="G58" s="2"/>
      <c r="H58" s="5" t="s">
        <v>21</v>
      </c>
      <c r="I58" s="5" t="s">
        <v>16</v>
      </c>
      <c r="J58" s="5" t="s">
        <v>21</v>
      </c>
      <c r="K58" s="5" t="s">
        <v>21</v>
      </c>
      <c r="L58" s="2"/>
      <c r="M58" s="33">
        <v>20</v>
      </c>
      <c r="N58" s="5" t="s">
        <v>16</v>
      </c>
      <c r="O58" s="5">
        <v>24</v>
      </c>
      <c r="P58" s="5">
        <v>106</v>
      </c>
      <c r="Q58" s="5">
        <v>8</v>
      </c>
      <c r="R58" s="5">
        <v>140</v>
      </c>
      <c r="S58" s="5">
        <v>0.75</v>
      </c>
      <c r="T58" s="5">
        <v>0.56999999999999995</v>
      </c>
      <c r="U58" s="5" t="s">
        <v>16</v>
      </c>
      <c r="V58" s="5" t="s">
        <v>16</v>
      </c>
      <c r="W58" s="5" t="s">
        <v>16</v>
      </c>
      <c r="X58" s="5" t="s">
        <v>16</v>
      </c>
      <c r="Y58" s="5" t="s">
        <v>16</v>
      </c>
      <c r="Z58" s="44" t="s">
        <v>16</v>
      </c>
      <c r="AA58" s="33" t="s">
        <v>237</v>
      </c>
      <c r="AB58" s="5" t="s">
        <v>16</v>
      </c>
      <c r="AC58" s="5">
        <v>29</v>
      </c>
      <c r="AD58" s="5">
        <v>118</v>
      </c>
      <c r="AE58" s="5">
        <v>3</v>
      </c>
      <c r="AF58" s="5">
        <v>128</v>
      </c>
      <c r="AG58" s="5">
        <v>0.91</v>
      </c>
      <c r="AH58" s="5">
        <v>0.52</v>
      </c>
      <c r="AI58" s="5" t="s">
        <v>16</v>
      </c>
      <c r="AJ58" s="5" t="s">
        <v>16</v>
      </c>
      <c r="AK58" s="5" t="s">
        <v>16</v>
      </c>
      <c r="AL58" s="5" t="s">
        <v>16</v>
      </c>
      <c r="AM58" s="5" t="s">
        <v>16</v>
      </c>
      <c r="AN58" s="44" t="s">
        <v>16</v>
      </c>
      <c r="AO58" s="2"/>
      <c r="AP58" s="2"/>
      <c r="AQ58" s="2"/>
      <c r="AR58" s="2"/>
      <c r="AS58" s="2"/>
      <c r="AT58" s="2"/>
      <c r="AU58" s="2"/>
      <c r="AV58" s="2"/>
      <c r="AW58" s="2"/>
      <c r="AX58" s="2"/>
      <c r="AY58" s="2"/>
      <c r="AZ58" s="2"/>
      <c r="BA58" s="2"/>
      <c r="BB58" s="36"/>
    </row>
    <row r="59" spans="1:54">
      <c r="A59" s="90" t="s">
        <v>385</v>
      </c>
      <c r="B59" s="9" t="s">
        <v>386</v>
      </c>
      <c r="C59" s="2" t="s">
        <v>387</v>
      </c>
      <c r="D59" s="2"/>
      <c r="E59" s="91" t="s">
        <v>384</v>
      </c>
      <c r="F59" s="91" t="s">
        <v>745</v>
      </c>
      <c r="G59" s="2"/>
      <c r="H59" s="5" t="s">
        <v>21</v>
      </c>
      <c r="I59" s="5" t="s">
        <v>16</v>
      </c>
      <c r="J59" s="5" t="s">
        <v>21</v>
      </c>
      <c r="K59" s="5" t="s">
        <v>21</v>
      </c>
      <c r="L59" s="2"/>
      <c r="M59" s="33">
        <v>35</v>
      </c>
      <c r="N59" s="5" t="s">
        <v>16</v>
      </c>
      <c r="O59" s="5">
        <v>40</v>
      </c>
      <c r="P59" s="5">
        <v>9</v>
      </c>
      <c r="Q59" s="5">
        <v>121</v>
      </c>
      <c r="R59" s="5">
        <v>25</v>
      </c>
      <c r="S59" s="5">
        <v>0.25</v>
      </c>
      <c r="T59" s="5">
        <v>0.74</v>
      </c>
      <c r="U59" s="5" t="s">
        <v>16</v>
      </c>
      <c r="V59" s="5" t="s">
        <v>16</v>
      </c>
      <c r="W59" s="5" t="s">
        <v>16</v>
      </c>
      <c r="X59" s="5" t="s">
        <v>16</v>
      </c>
      <c r="Y59" s="5" t="s">
        <v>16</v>
      </c>
      <c r="Z59" s="44" t="s">
        <v>16</v>
      </c>
      <c r="AA59" s="33" t="s">
        <v>279</v>
      </c>
      <c r="AB59" s="5" t="s">
        <v>16</v>
      </c>
      <c r="AC59" s="5">
        <v>42</v>
      </c>
      <c r="AD59" s="5">
        <v>6</v>
      </c>
      <c r="AE59" s="5">
        <v>119</v>
      </c>
      <c r="AF59" s="5">
        <v>28</v>
      </c>
      <c r="AG59" s="5">
        <v>0.26</v>
      </c>
      <c r="AH59" s="5">
        <v>0.82</v>
      </c>
      <c r="AI59" s="5" t="s">
        <v>16</v>
      </c>
      <c r="AJ59" s="5" t="s">
        <v>16</v>
      </c>
      <c r="AK59" s="5" t="s">
        <v>16</v>
      </c>
      <c r="AL59" s="5" t="s">
        <v>16</v>
      </c>
      <c r="AM59" s="5" t="s">
        <v>16</v>
      </c>
      <c r="AN59" s="44" t="s">
        <v>16</v>
      </c>
      <c r="AO59" s="2"/>
      <c r="AP59" s="2"/>
      <c r="AQ59" s="2"/>
      <c r="AR59" s="2"/>
      <c r="AS59" s="2"/>
      <c r="AT59" s="2"/>
      <c r="AU59" s="2"/>
      <c r="AV59" s="2"/>
      <c r="AW59" s="2"/>
      <c r="AX59" s="2"/>
      <c r="AY59" s="2"/>
      <c r="AZ59" s="2"/>
      <c r="BA59" s="2"/>
      <c r="BB59" s="36"/>
    </row>
    <row r="60" spans="1:54">
      <c r="A60" s="90" t="s">
        <v>388</v>
      </c>
      <c r="B60" s="9" t="s">
        <v>389</v>
      </c>
      <c r="C60" s="2" t="s">
        <v>390</v>
      </c>
      <c r="D60" s="2"/>
      <c r="E60" s="91" t="s">
        <v>349</v>
      </c>
      <c r="F60" s="91" t="s">
        <v>738</v>
      </c>
      <c r="G60" s="2"/>
      <c r="H60" s="5" t="s">
        <v>21</v>
      </c>
      <c r="I60" s="5" t="s">
        <v>16</v>
      </c>
      <c r="J60" s="5" t="s">
        <v>21</v>
      </c>
      <c r="K60" s="5" t="s">
        <v>21</v>
      </c>
      <c r="L60" s="2"/>
      <c r="M60" s="33">
        <v>25</v>
      </c>
      <c r="N60" s="5" t="s">
        <v>16</v>
      </c>
      <c r="O60" s="5">
        <v>36</v>
      </c>
      <c r="P60" s="5">
        <v>66</v>
      </c>
      <c r="Q60" s="5">
        <v>3</v>
      </c>
      <c r="R60" s="5">
        <v>19</v>
      </c>
      <c r="S60" s="5">
        <v>0.92</v>
      </c>
      <c r="T60" s="5">
        <v>0.22</v>
      </c>
      <c r="U60" s="5" t="s">
        <v>16</v>
      </c>
      <c r="V60" s="5" t="s">
        <v>16</v>
      </c>
      <c r="W60" s="5" t="s">
        <v>16</v>
      </c>
      <c r="X60" s="5" t="s">
        <v>16</v>
      </c>
      <c r="Y60" s="5" t="s">
        <v>16</v>
      </c>
      <c r="Z60" s="44" t="s">
        <v>16</v>
      </c>
      <c r="AA60" s="33" t="s">
        <v>343</v>
      </c>
      <c r="AB60" s="5" t="s">
        <v>16</v>
      </c>
      <c r="AC60" s="5">
        <v>16</v>
      </c>
      <c r="AD60" s="5">
        <v>14</v>
      </c>
      <c r="AE60" s="5">
        <v>23</v>
      </c>
      <c r="AF60" s="5">
        <v>80</v>
      </c>
      <c r="AG60" s="5">
        <v>0.41</v>
      </c>
      <c r="AH60" s="5">
        <v>0.85</v>
      </c>
      <c r="AI60" s="5" t="s">
        <v>16</v>
      </c>
      <c r="AJ60" s="5" t="s">
        <v>16</v>
      </c>
      <c r="AK60" s="5" t="s">
        <v>16</v>
      </c>
      <c r="AL60" s="5" t="s">
        <v>16</v>
      </c>
      <c r="AM60" s="5" t="s">
        <v>16</v>
      </c>
      <c r="AN60" s="44" t="s">
        <v>16</v>
      </c>
      <c r="AO60" s="2"/>
      <c r="AP60" s="2"/>
      <c r="AQ60" s="2"/>
      <c r="AR60" s="2"/>
      <c r="AS60" s="2"/>
      <c r="AT60" s="2"/>
      <c r="AU60" s="2"/>
      <c r="AV60" s="2"/>
      <c r="AW60" s="2"/>
      <c r="AX60" s="2"/>
      <c r="AY60" s="2"/>
      <c r="AZ60" s="2"/>
      <c r="BA60" s="2"/>
      <c r="BB60" s="36"/>
    </row>
    <row r="61" spans="1:54">
      <c r="A61" s="90" t="s">
        <v>391</v>
      </c>
      <c r="B61" s="9" t="s">
        <v>392</v>
      </c>
      <c r="C61" s="2" t="s">
        <v>393</v>
      </c>
      <c r="D61" s="2" t="s">
        <v>14</v>
      </c>
      <c r="E61" s="91" t="s">
        <v>15</v>
      </c>
      <c r="F61" s="91" t="s">
        <v>739</v>
      </c>
      <c r="G61" s="2">
        <v>636</v>
      </c>
      <c r="H61" s="5" t="s">
        <v>21</v>
      </c>
      <c r="I61" s="5" t="s">
        <v>16</v>
      </c>
      <c r="J61" s="5" t="s">
        <v>21</v>
      </c>
      <c r="K61" s="5" t="s">
        <v>21</v>
      </c>
      <c r="L61" s="2"/>
      <c r="M61" s="33">
        <v>30</v>
      </c>
      <c r="N61" s="5" t="s">
        <v>16</v>
      </c>
      <c r="O61" s="5">
        <v>58</v>
      </c>
      <c r="P61" s="5">
        <v>24</v>
      </c>
      <c r="Q61" s="5">
        <v>24</v>
      </c>
      <c r="R61" s="5">
        <v>191</v>
      </c>
      <c r="S61" s="5">
        <v>0.71</v>
      </c>
      <c r="T61" s="5">
        <v>0.89</v>
      </c>
      <c r="U61" s="5" t="s">
        <v>16</v>
      </c>
      <c r="V61" s="5" t="s">
        <v>16</v>
      </c>
      <c r="W61" s="5" t="s">
        <v>16</v>
      </c>
      <c r="X61" s="5" t="s">
        <v>16</v>
      </c>
      <c r="Y61" s="5" t="s">
        <v>16</v>
      </c>
      <c r="Z61" s="44" t="s">
        <v>16</v>
      </c>
      <c r="AA61" s="33" t="s">
        <v>211</v>
      </c>
      <c r="AB61" s="5" t="s">
        <v>16</v>
      </c>
      <c r="AC61" s="5">
        <v>68</v>
      </c>
      <c r="AD61" s="5">
        <v>45</v>
      </c>
      <c r="AE61" s="5">
        <v>14</v>
      </c>
      <c r="AF61" s="5">
        <v>170</v>
      </c>
      <c r="AG61" s="5">
        <v>0.83</v>
      </c>
      <c r="AH61" s="5">
        <v>0.79</v>
      </c>
      <c r="AI61" s="5" t="s">
        <v>16</v>
      </c>
      <c r="AJ61" s="5" t="s">
        <v>16</v>
      </c>
      <c r="AK61" s="5" t="s">
        <v>16</v>
      </c>
      <c r="AL61" s="5" t="s">
        <v>16</v>
      </c>
      <c r="AM61" s="5" t="s">
        <v>16</v>
      </c>
      <c r="AN61" s="44" t="s">
        <v>16</v>
      </c>
      <c r="AO61" s="2" t="s">
        <v>378</v>
      </c>
      <c r="AP61" s="5" t="s">
        <v>16</v>
      </c>
      <c r="AQ61" s="5">
        <v>71</v>
      </c>
      <c r="AR61" s="5">
        <v>54</v>
      </c>
      <c r="AS61" s="5">
        <v>11</v>
      </c>
      <c r="AT61" s="5">
        <v>75</v>
      </c>
      <c r="AU61" s="5">
        <v>0.87</v>
      </c>
      <c r="AV61" s="5">
        <v>0.75</v>
      </c>
      <c r="AW61" s="5">
        <v>0.36</v>
      </c>
      <c r="AX61" s="5">
        <v>0.9</v>
      </c>
      <c r="AY61" s="5" t="s">
        <v>16</v>
      </c>
      <c r="AZ61" s="5" t="s">
        <v>16</v>
      </c>
      <c r="BA61" s="5">
        <v>0.81</v>
      </c>
      <c r="BB61" s="44"/>
    </row>
    <row r="62" spans="1:54">
      <c r="A62" s="33" t="s">
        <v>394</v>
      </c>
      <c r="B62" s="9" t="s">
        <v>392</v>
      </c>
      <c r="C62" s="2" t="s">
        <v>393</v>
      </c>
      <c r="D62" s="2" t="s">
        <v>14</v>
      </c>
      <c r="E62" s="91" t="s">
        <v>15</v>
      </c>
      <c r="F62" s="91" t="s">
        <v>740</v>
      </c>
      <c r="G62" s="2">
        <v>636</v>
      </c>
      <c r="H62" s="5" t="s">
        <v>21</v>
      </c>
      <c r="I62" s="5" t="s">
        <v>16</v>
      </c>
      <c r="J62" s="5" t="s">
        <v>21</v>
      </c>
      <c r="K62" s="5" t="s">
        <v>21</v>
      </c>
      <c r="L62" s="2"/>
      <c r="M62" s="33">
        <v>30</v>
      </c>
      <c r="N62" s="5" t="s">
        <v>16</v>
      </c>
      <c r="O62" s="5">
        <v>16</v>
      </c>
      <c r="P62" s="5">
        <v>30</v>
      </c>
      <c r="Q62" s="5">
        <v>18</v>
      </c>
      <c r="R62" s="5">
        <v>157</v>
      </c>
      <c r="S62" s="5">
        <v>0.47</v>
      </c>
      <c r="T62" s="5">
        <v>0.84</v>
      </c>
      <c r="U62" s="5" t="s">
        <v>16</v>
      </c>
      <c r="V62" s="5" t="s">
        <v>16</v>
      </c>
      <c r="W62" s="5" t="s">
        <v>16</v>
      </c>
      <c r="X62" s="5" t="s">
        <v>16</v>
      </c>
      <c r="Y62" s="5" t="s">
        <v>16</v>
      </c>
      <c r="Z62" s="44" t="s">
        <v>16</v>
      </c>
      <c r="AA62" s="33" t="s">
        <v>211</v>
      </c>
      <c r="AB62" s="5" t="s">
        <v>16</v>
      </c>
      <c r="AC62" s="5">
        <v>25</v>
      </c>
      <c r="AD62" s="5">
        <v>41</v>
      </c>
      <c r="AE62" s="5">
        <v>9</v>
      </c>
      <c r="AF62" s="5">
        <v>146</v>
      </c>
      <c r="AG62" s="5">
        <v>0.74</v>
      </c>
      <c r="AH62" s="5">
        <v>0.78</v>
      </c>
      <c r="AI62" s="5" t="s">
        <v>16</v>
      </c>
      <c r="AJ62" s="5" t="s">
        <v>16</v>
      </c>
      <c r="AK62" s="5" t="s">
        <v>16</v>
      </c>
      <c r="AL62" s="5" t="s">
        <v>16</v>
      </c>
      <c r="AM62" s="5" t="s">
        <v>16</v>
      </c>
      <c r="AN62" s="44" t="s">
        <v>16</v>
      </c>
      <c r="AO62" s="2" t="s">
        <v>378</v>
      </c>
      <c r="AP62" s="5" t="s">
        <v>16</v>
      </c>
      <c r="AQ62" s="5">
        <v>26</v>
      </c>
      <c r="AR62" s="5">
        <v>55</v>
      </c>
      <c r="AS62" s="5">
        <v>8</v>
      </c>
      <c r="AT62" s="5">
        <v>132</v>
      </c>
      <c r="AU62" s="5">
        <v>0.76</v>
      </c>
      <c r="AV62" s="5">
        <v>0.71</v>
      </c>
      <c r="AW62" s="5">
        <v>0.32</v>
      </c>
      <c r="AX62" s="5">
        <v>0.94</v>
      </c>
      <c r="AY62" s="5" t="s">
        <v>16</v>
      </c>
      <c r="AZ62" s="5" t="s">
        <v>16</v>
      </c>
      <c r="BA62" s="5">
        <v>0.74</v>
      </c>
      <c r="BB62" s="44"/>
    </row>
    <row r="63" spans="1:54">
      <c r="A63" s="33" t="s">
        <v>395</v>
      </c>
      <c r="B63" s="9" t="s">
        <v>392</v>
      </c>
      <c r="C63" s="2" t="s">
        <v>393</v>
      </c>
      <c r="D63" s="2" t="s">
        <v>14</v>
      </c>
      <c r="E63" s="91" t="s">
        <v>15</v>
      </c>
      <c r="F63" s="91" t="s">
        <v>741</v>
      </c>
      <c r="G63" s="2">
        <v>636</v>
      </c>
      <c r="H63" s="5" t="s">
        <v>21</v>
      </c>
      <c r="I63" s="5" t="s">
        <v>16</v>
      </c>
      <c r="J63" s="5" t="s">
        <v>21</v>
      </c>
      <c r="K63" s="5" t="s">
        <v>21</v>
      </c>
      <c r="L63" s="2"/>
      <c r="M63" s="33">
        <v>30</v>
      </c>
      <c r="N63" s="5" t="s">
        <v>16</v>
      </c>
      <c r="O63" s="5">
        <v>3</v>
      </c>
      <c r="P63" s="5">
        <v>1</v>
      </c>
      <c r="Q63" s="5">
        <v>16</v>
      </c>
      <c r="R63" s="5">
        <v>44</v>
      </c>
      <c r="S63" s="5">
        <v>0.16</v>
      </c>
      <c r="T63" s="5">
        <v>0.98</v>
      </c>
      <c r="U63" s="5" t="s">
        <v>16</v>
      </c>
      <c r="V63" s="5" t="s">
        <v>16</v>
      </c>
      <c r="W63" s="5" t="s">
        <v>16</v>
      </c>
      <c r="X63" s="5" t="s">
        <v>16</v>
      </c>
      <c r="Y63" s="5" t="s">
        <v>16</v>
      </c>
      <c r="Z63" s="44" t="s">
        <v>16</v>
      </c>
      <c r="AA63" s="33" t="s">
        <v>211</v>
      </c>
      <c r="AB63" s="5" t="s">
        <v>16</v>
      </c>
      <c r="AC63" s="5">
        <v>8</v>
      </c>
      <c r="AD63" s="5">
        <v>7</v>
      </c>
      <c r="AE63" s="5">
        <v>11</v>
      </c>
      <c r="AF63" s="5">
        <v>38</v>
      </c>
      <c r="AG63" s="5">
        <v>0.42</v>
      </c>
      <c r="AH63" s="5">
        <v>0.84</v>
      </c>
      <c r="AI63" s="5" t="s">
        <v>16</v>
      </c>
      <c r="AJ63" s="5" t="s">
        <v>16</v>
      </c>
      <c r="AK63" s="5" t="s">
        <v>16</v>
      </c>
      <c r="AL63" s="5" t="s">
        <v>16</v>
      </c>
      <c r="AM63" s="5" t="s">
        <v>16</v>
      </c>
      <c r="AN63" s="44" t="s">
        <v>16</v>
      </c>
      <c r="AO63" s="2" t="s">
        <v>378</v>
      </c>
      <c r="AP63" s="5" t="s">
        <v>16</v>
      </c>
      <c r="AQ63" s="5">
        <v>8</v>
      </c>
      <c r="AR63" s="5">
        <v>8</v>
      </c>
      <c r="AS63" s="5">
        <v>11</v>
      </c>
      <c r="AT63" s="5">
        <v>37</v>
      </c>
      <c r="AU63" s="5">
        <v>0.42</v>
      </c>
      <c r="AV63" s="5">
        <v>0.82</v>
      </c>
      <c r="AW63" s="5">
        <v>0.5</v>
      </c>
      <c r="AX63" s="5">
        <v>0.77</v>
      </c>
      <c r="AY63" s="5" t="s">
        <v>16</v>
      </c>
      <c r="AZ63" s="5" t="s">
        <v>16</v>
      </c>
      <c r="BA63" s="5">
        <v>0.62</v>
      </c>
      <c r="BB63" s="44"/>
    </row>
    <row r="64" spans="1:54">
      <c r="A64" s="33" t="s">
        <v>396</v>
      </c>
      <c r="B64" s="9" t="s">
        <v>392</v>
      </c>
      <c r="C64" s="2" t="s">
        <v>393</v>
      </c>
      <c r="D64" s="2" t="s">
        <v>14</v>
      </c>
      <c r="E64" s="91" t="s">
        <v>15</v>
      </c>
      <c r="F64" s="91" t="s">
        <v>742</v>
      </c>
      <c r="G64" s="2">
        <v>636</v>
      </c>
      <c r="H64" s="5" t="s">
        <v>21</v>
      </c>
      <c r="I64" s="5" t="s">
        <v>16</v>
      </c>
      <c r="J64" s="5" t="s">
        <v>21</v>
      </c>
      <c r="K64" s="5" t="s">
        <v>21</v>
      </c>
      <c r="L64" s="36"/>
      <c r="M64" s="33">
        <v>30</v>
      </c>
      <c r="N64" s="5" t="s">
        <v>16</v>
      </c>
      <c r="O64" s="5">
        <v>9</v>
      </c>
      <c r="P64" s="5">
        <v>7</v>
      </c>
      <c r="Q64" s="5">
        <v>5</v>
      </c>
      <c r="R64" s="5">
        <v>33</v>
      </c>
      <c r="S64" s="5">
        <v>0.64</v>
      </c>
      <c r="T64" s="5">
        <v>0.83</v>
      </c>
      <c r="U64" s="5" t="s">
        <v>16</v>
      </c>
      <c r="V64" s="5" t="s">
        <v>16</v>
      </c>
      <c r="W64" s="5" t="s">
        <v>16</v>
      </c>
      <c r="X64" s="5" t="s">
        <v>16</v>
      </c>
      <c r="Y64" s="5" t="s">
        <v>16</v>
      </c>
      <c r="Z64" s="44" t="s">
        <v>16</v>
      </c>
      <c r="AA64" s="33" t="s">
        <v>211</v>
      </c>
      <c r="AB64" s="5" t="s">
        <v>16</v>
      </c>
      <c r="AC64" s="5">
        <v>8</v>
      </c>
      <c r="AD64" s="5">
        <v>6</v>
      </c>
      <c r="AE64" s="5">
        <v>6</v>
      </c>
      <c r="AF64" s="5">
        <v>34</v>
      </c>
      <c r="AG64" s="5">
        <v>0.56999999999999995</v>
      </c>
      <c r="AH64" s="5">
        <v>0.85</v>
      </c>
      <c r="AI64" s="5" t="s">
        <v>16</v>
      </c>
      <c r="AJ64" s="5" t="s">
        <v>16</v>
      </c>
      <c r="AK64" s="5" t="s">
        <v>16</v>
      </c>
      <c r="AL64" s="5" t="s">
        <v>16</v>
      </c>
      <c r="AM64" s="5" t="s">
        <v>16</v>
      </c>
      <c r="AN64" s="44" t="s">
        <v>16</v>
      </c>
      <c r="AO64" s="2" t="s">
        <v>378</v>
      </c>
      <c r="AP64" s="5" t="s">
        <v>16</v>
      </c>
      <c r="AQ64" s="5">
        <v>11</v>
      </c>
      <c r="AR64" s="5">
        <v>10</v>
      </c>
      <c r="AS64" s="5">
        <v>3</v>
      </c>
      <c r="AT64" s="5">
        <v>30</v>
      </c>
      <c r="AU64" s="5">
        <v>0.79</v>
      </c>
      <c r="AV64" s="5">
        <v>0.75</v>
      </c>
      <c r="AW64" s="5">
        <v>0.52</v>
      </c>
      <c r="AX64" s="5">
        <v>0.91</v>
      </c>
      <c r="AY64" s="5" t="s">
        <v>16</v>
      </c>
      <c r="AZ64" s="5" t="s">
        <v>16</v>
      </c>
      <c r="BA64" s="5">
        <v>0.77</v>
      </c>
      <c r="BB64" s="44"/>
    </row>
    <row r="65" spans="1:54">
      <c r="A65" s="33" t="s">
        <v>397</v>
      </c>
      <c r="B65" s="9" t="s">
        <v>392</v>
      </c>
      <c r="C65" s="2" t="s">
        <v>393</v>
      </c>
      <c r="D65" s="2" t="s">
        <v>14</v>
      </c>
      <c r="E65" s="91" t="s">
        <v>15</v>
      </c>
      <c r="F65" s="91" t="s">
        <v>743</v>
      </c>
      <c r="G65" s="2">
        <v>636</v>
      </c>
      <c r="H65" s="5" t="s">
        <v>21</v>
      </c>
      <c r="I65" s="5" t="s">
        <v>16</v>
      </c>
      <c r="J65" s="5" t="s">
        <v>21</v>
      </c>
      <c r="K65" s="5" t="s">
        <v>21</v>
      </c>
      <c r="L65" s="36"/>
      <c r="M65" s="5" t="s">
        <v>16</v>
      </c>
      <c r="N65" s="5" t="s">
        <v>16</v>
      </c>
      <c r="O65" s="5" t="s">
        <v>16</v>
      </c>
      <c r="P65" s="5" t="s">
        <v>16</v>
      </c>
      <c r="Q65" s="5" t="s">
        <v>16</v>
      </c>
      <c r="R65" s="5" t="s">
        <v>16</v>
      </c>
      <c r="S65" s="5" t="s">
        <v>16</v>
      </c>
      <c r="T65" s="5" t="s">
        <v>16</v>
      </c>
      <c r="U65" s="5" t="s">
        <v>16</v>
      </c>
      <c r="V65" s="5" t="s">
        <v>16</v>
      </c>
      <c r="W65" s="5" t="s">
        <v>16</v>
      </c>
      <c r="X65" s="5" t="s">
        <v>16</v>
      </c>
      <c r="Y65" s="5" t="s">
        <v>16</v>
      </c>
      <c r="Z65" s="44" t="s">
        <v>16</v>
      </c>
      <c r="AA65" s="5" t="s">
        <v>16</v>
      </c>
      <c r="AB65" s="5" t="s">
        <v>16</v>
      </c>
      <c r="AC65" s="5" t="s">
        <v>16</v>
      </c>
      <c r="AD65" s="5" t="s">
        <v>16</v>
      </c>
      <c r="AE65" s="5" t="s">
        <v>16</v>
      </c>
      <c r="AF65" s="5" t="s">
        <v>16</v>
      </c>
      <c r="AG65" s="5" t="s">
        <v>16</v>
      </c>
      <c r="AH65" s="5" t="s">
        <v>16</v>
      </c>
      <c r="AI65" s="5" t="s">
        <v>16</v>
      </c>
      <c r="AJ65" s="5" t="s">
        <v>16</v>
      </c>
      <c r="AK65" s="5" t="s">
        <v>16</v>
      </c>
      <c r="AL65" s="5" t="s">
        <v>16</v>
      </c>
      <c r="AM65" s="5" t="s">
        <v>16</v>
      </c>
      <c r="AN65" s="44" t="s">
        <v>16</v>
      </c>
      <c r="AO65" s="2" t="s">
        <v>398</v>
      </c>
      <c r="AP65" s="5" t="s">
        <v>16</v>
      </c>
      <c r="AQ65" s="5" t="s">
        <v>16</v>
      </c>
      <c r="AR65" s="5" t="s">
        <v>16</v>
      </c>
      <c r="AS65" s="5" t="s">
        <v>16</v>
      </c>
      <c r="AT65" s="5" t="s">
        <v>16</v>
      </c>
      <c r="AU65" s="5">
        <v>0.83</v>
      </c>
      <c r="AV65" s="5">
        <v>0.72</v>
      </c>
      <c r="AW65" s="5" t="s">
        <v>16</v>
      </c>
      <c r="AX65" s="5" t="s">
        <v>16</v>
      </c>
      <c r="AY65" s="5">
        <v>3</v>
      </c>
      <c r="AZ65" s="5">
        <v>0.23</v>
      </c>
      <c r="BA65" s="5">
        <v>0.78</v>
      </c>
      <c r="BB65" s="44"/>
    </row>
    <row r="66" spans="1:54">
      <c r="A66" s="33" t="s">
        <v>400</v>
      </c>
      <c r="B66" s="9" t="s">
        <v>401</v>
      </c>
      <c r="C66" s="2" t="s">
        <v>402</v>
      </c>
      <c r="D66" s="2"/>
      <c r="E66" s="91" t="s">
        <v>349</v>
      </c>
      <c r="F66" s="91" t="s">
        <v>744</v>
      </c>
      <c r="G66" s="2"/>
      <c r="H66" s="5" t="s">
        <v>21</v>
      </c>
      <c r="I66" s="5" t="s">
        <v>16</v>
      </c>
      <c r="J66" s="5" t="s">
        <v>21</v>
      </c>
      <c r="K66" s="5" t="s">
        <v>21</v>
      </c>
      <c r="L66" s="2"/>
      <c r="M66" s="33">
        <v>21</v>
      </c>
      <c r="N66" s="5" t="s">
        <v>16</v>
      </c>
      <c r="O66" s="5">
        <v>25</v>
      </c>
      <c r="P66" s="5">
        <v>37</v>
      </c>
      <c r="Q66" s="5">
        <v>0</v>
      </c>
      <c r="R66" s="5">
        <v>13</v>
      </c>
      <c r="S66" s="5">
        <v>1</v>
      </c>
      <c r="T66" s="5">
        <v>0.26</v>
      </c>
      <c r="U66" s="5" t="s">
        <v>16</v>
      </c>
      <c r="V66" s="5" t="s">
        <v>16</v>
      </c>
      <c r="W66" s="5" t="s">
        <v>16</v>
      </c>
      <c r="X66" s="5" t="s">
        <v>16</v>
      </c>
      <c r="Y66" s="5"/>
      <c r="Z66" s="44" t="s">
        <v>16</v>
      </c>
      <c r="AA66" s="33" t="s">
        <v>403</v>
      </c>
      <c r="AB66" s="5" t="s">
        <v>16</v>
      </c>
      <c r="AC66" s="5">
        <v>23</v>
      </c>
      <c r="AD66" s="5">
        <v>35</v>
      </c>
      <c r="AE66" s="5">
        <v>2</v>
      </c>
      <c r="AF66" s="5">
        <v>15</v>
      </c>
      <c r="AG66" s="5">
        <v>0.92</v>
      </c>
      <c r="AH66" s="5">
        <v>0.3</v>
      </c>
      <c r="AI66" s="5" t="s">
        <v>16</v>
      </c>
      <c r="AJ66" s="5" t="s">
        <v>16</v>
      </c>
      <c r="AK66" s="5" t="s">
        <v>16</v>
      </c>
      <c r="AL66" s="5" t="s">
        <v>16</v>
      </c>
      <c r="AM66" s="5" t="s">
        <v>16</v>
      </c>
      <c r="AN66" s="44" t="s">
        <v>16</v>
      </c>
      <c r="AO66" s="2"/>
      <c r="AP66" s="5"/>
      <c r="AQ66" s="5"/>
      <c r="AR66" s="5"/>
      <c r="AS66" s="5"/>
      <c r="AT66" s="5"/>
      <c r="AU66" s="5"/>
      <c r="AV66" s="5"/>
      <c r="AW66" s="5"/>
      <c r="AX66" s="5"/>
      <c r="AY66" s="5"/>
      <c r="AZ66" s="5"/>
      <c r="BA66" s="5"/>
      <c r="BB66" s="44"/>
    </row>
    <row r="67" spans="1:54" ht="17.25" thickBot="1">
      <c r="A67" s="33" t="s">
        <v>404</v>
      </c>
      <c r="B67" s="9" t="s">
        <v>405</v>
      </c>
      <c r="C67" s="2" t="s">
        <v>406</v>
      </c>
      <c r="D67" s="2"/>
      <c r="E67" s="91" t="s">
        <v>349</v>
      </c>
      <c r="F67" s="91" t="s">
        <v>736</v>
      </c>
      <c r="G67" s="2"/>
      <c r="H67" s="5" t="s">
        <v>21</v>
      </c>
      <c r="I67" s="5" t="s">
        <v>16</v>
      </c>
      <c r="J67" s="5" t="s">
        <v>21</v>
      </c>
      <c r="K67" s="5" t="s">
        <v>21</v>
      </c>
      <c r="L67" s="2"/>
      <c r="M67" s="33">
        <v>30</v>
      </c>
      <c r="N67" s="5" t="s">
        <v>16</v>
      </c>
      <c r="O67" s="5">
        <v>36</v>
      </c>
      <c r="P67" s="5">
        <v>18</v>
      </c>
      <c r="Q67" s="5">
        <v>3</v>
      </c>
      <c r="R67" s="5">
        <v>65</v>
      </c>
      <c r="S67" s="5">
        <v>0.92</v>
      </c>
      <c r="T67" s="5">
        <v>0.78</v>
      </c>
      <c r="U67" s="5" t="s">
        <v>16</v>
      </c>
      <c r="V67" s="5" t="s">
        <v>16</v>
      </c>
      <c r="W67" s="5" t="s">
        <v>16</v>
      </c>
      <c r="X67" s="5" t="s">
        <v>16</v>
      </c>
      <c r="Y67" s="5"/>
      <c r="Z67" s="44" t="s">
        <v>16</v>
      </c>
      <c r="AA67" s="33" t="s">
        <v>211</v>
      </c>
      <c r="AB67" s="5" t="s">
        <v>16</v>
      </c>
      <c r="AC67" s="5">
        <v>39</v>
      </c>
      <c r="AD67" s="5">
        <v>42</v>
      </c>
      <c r="AE67" s="5">
        <v>0</v>
      </c>
      <c r="AF67" s="5">
        <v>41</v>
      </c>
      <c r="AG67" s="5">
        <v>1</v>
      </c>
      <c r="AH67" s="5">
        <v>0.49</v>
      </c>
      <c r="AI67" s="5" t="s">
        <v>16</v>
      </c>
      <c r="AJ67" s="5" t="s">
        <v>16</v>
      </c>
      <c r="AK67" s="5" t="s">
        <v>16</v>
      </c>
      <c r="AL67" s="5" t="s">
        <v>16</v>
      </c>
      <c r="AM67" s="5" t="s">
        <v>16</v>
      </c>
      <c r="AN67" s="44" t="s">
        <v>16</v>
      </c>
      <c r="AO67" s="2"/>
      <c r="AP67" s="5"/>
      <c r="AQ67" s="5"/>
      <c r="AR67" s="5"/>
      <c r="AS67" s="5"/>
      <c r="AT67" s="5"/>
      <c r="AU67" s="5"/>
      <c r="AV67" s="5"/>
      <c r="AW67" s="5"/>
      <c r="AX67" s="5"/>
      <c r="AY67" s="5"/>
      <c r="AZ67" s="5"/>
      <c r="BA67" s="5"/>
      <c r="BB67" s="44"/>
    </row>
    <row r="68" spans="1:54" s="13" customFormat="1">
      <c r="A68" s="56">
        <v>449</v>
      </c>
      <c r="B68" s="57" t="str">
        <f>VLOOKUP(A68,'[1]국외(91)'!$A:$AC,14,0)</f>
        <v>van den Bruel(2011)</v>
      </c>
      <c r="C68" s="57" t="str">
        <f>VLOOKUP(A68,'[1]국외(91)'!A:AC,4,0)</f>
        <v>Diagnostic value of laboratory tests in identifying serious infections in febrile children: systematic review</v>
      </c>
      <c r="D68" s="57" t="str">
        <f>VLOOKUP(A68,'[1]국외(91)'!A:AC,15,0)</f>
        <v>영국</v>
      </c>
      <c r="E68" s="57"/>
      <c r="F68" s="57" t="str">
        <f>VLOOKUP(A68,'[1]국외(91)'!A:AC,16,0)</f>
        <v>열성소아에서 심각한 감염</v>
      </c>
      <c r="G68" s="58">
        <f>VLOOKUP(A68,'[1]국외(91)'!A:AC,20,0)</f>
        <v>3981</v>
      </c>
      <c r="H68" s="58" t="s">
        <v>29</v>
      </c>
      <c r="I68" s="59">
        <f>VLOOKUP(A68,'[1]국외(91)'!A:AC,23,0)</f>
        <v>14</v>
      </c>
      <c r="J68" s="59">
        <v>1</v>
      </c>
      <c r="K68" s="59">
        <v>5</v>
      </c>
      <c r="L68" s="63" t="str">
        <f>VLOOKUP(A68,'[1]국외(91)'!A:AC,26,0)</f>
        <v>혈액배양, 요로감염검사, DMSA</v>
      </c>
      <c r="M68" s="56">
        <v>50</v>
      </c>
      <c r="N68" s="59">
        <v>1</v>
      </c>
      <c r="O68" s="59" t="s">
        <v>16</v>
      </c>
      <c r="P68" s="59" t="s">
        <v>16</v>
      </c>
      <c r="Q68" s="59" t="s">
        <v>16</v>
      </c>
      <c r="R68" s="59" t="s">
        <v>16</v>
      </c>
      <c r="S68" s="59" t="s">
        <v>16</v>
      </c>
      <c r="T68" s="59" t="s">
        <v>16</v>
      </c>
      <c r="U68" s="59" t="s">
        <v>16</v>
      </c>
      <c r="V68" s="59" t="s">
        <v>16</v>
      </c>
      <c r="W68" s="59">
        <v>2.4900000000000002</v>
      </c>
      <c r="X68" s="59">
        <v>0.34</v>
      </c>
      <c r="Y68" s="59" t="s">
        <v>16</v>
      </c>
      <c r="Z68" s="61" t="s">
        <v>16</v>
      </c>
      <c r="AA68" s="56" t="s">
        <v>407</v>
      </c>
      <c r="AB68" s="59">
        <v>5</v>
      </c>
      <c r="AC68" s="59" t="s">
        <v>16</v>
      </c>
      <c r="AD68" s="59" t="s">
        <v>16</v>
      </c>
      <c r="AE68" s="59" t="s">
        <v>16</v>
      </c>
      <c r="AF68" s="59" t="s">
        <v>16</v>
      </c>
      <c r="AG68" s="59" t="s">
        <v>16</v>
      </c>
      <c r="AH68" s="59" t="s">
        <v>16</v>
      </c>
      <c r="AI68" s="59" t="s">
        <v>16</v>
      </c>
      <c r="AJ68" s="59" t="s">
        <v>16</v>
      </c>
      <c r="AK68" s="59" t="s">
        <v>408</v>
      </c>
      <c r="AL68" s="59" t="s">
        <v>409</v>
      </c>
      <c r="AM68" s="59" t="s">
        <v>16</v>
      </c>
      <c r="AN68" s="61" t="s">
        <v>16</v>
      </c>
      <c r="AO68" s="57"/>
      <c r="AP68" s="57"/>
      <c r="AQ68" s="57"/>
      <c r="AR68" s="57"/>
      <c r="AS68" s="57"/>
      <c r="AT68" s="57"/>
      <c r="AU68" s="57"/>
      <c r="AV68" s="57"/>
      <c r="AW68" s="57"/>
      <c r="AX68" s="57"/>
      <c r="AY68" s="57"/>
      <c r="AZ68" s="57"/>
      <c r="BA68" s="57"/>
      <c r="BB68" s="63"/>
    </row>
    <row r="69" spans="1:54" ht="17.25" thickBot="1">
      <c r="A69" s="38" t="s">
        <v>410</v>
      </c>
      <c r="B69" s="88" t="s">
        <v>411</v>
      </c>
      <c r="C69" s="40" t="s">
        <v>412</v>
      </c>
      <c r="D69" s="40"/>
      <c r="E69" s="40" t="s">
        <v>413</v>
      </c>
      <c r="F69" s="40" t="s">
        <v>414</v>
      </c>
      <c r="G69" s="40">
        <v>138</v>
      </c>
      <c r="H69" s="39" t="s">
        <v>29</v>
      </c>
      <c r="I69" s="39" t="s">
        <v>16</v>
      </c>
      <c r="J69" s="39" t="s">
        <v>21</v>
      </c>
      <c r="K69" s="39" t="s">
        <v>21</v>
      </c>
      <c r="L69" s="43"/>
      <c r="M69" s="38">
        <v>50</v>
      </c>
      <c r="N69" s="39" t="s">
        <v>16</v>
      </c>
      <c r="O69" s="39" t="s">
        <v>16</v>
      </c>
      <c r="P69" s="39" t="s">
        <v>16</v>
      </c>
      <c r="Q69" s="39" t="s">
        <v>16</v>
      </c>
      <c r="R69" s="39" t="s">
        <v>16</v>
      </c>
      <c r="S69" s="39" t="s">
        <v>16</v>
      </c>
      <c r="T69" s="39" t="s">
        <v>16</v>
      </c>
      <c r="U69" s="39" t="s">
        <v>16</v>
      </c>
      <c r="V69" s="39" t="s">
        <v>16</v>
      </c>
      <c r="W69" s="39">
        <v>2.4900000000000002</v>
      </c>
      <c r="X69" s="39">
        <v>0.34</v>
      </c>
      <c r="Y69" s="39" t="s">
        <v>16</v>
      </c>
      <c r="Z69" s="41" t="s">
        <v>16</v>
      </c>
      <c r="AA69" s="38">
        <v>20</v>
      </c>
      <c r="AB69" s="39" t="s">
        <v>16</v>
      </c>
      <c r="AC69" s="39" t="s">
        <v>16</v>
      </c>
      <c r="AD69" s="39" t="s">
        <v>16</v>
      </c>
      <c r="AE69" s="39" t="s">
        <v>16</v>
      </c>
      <c r="AF69" s="39" t="s">
        <v>16</v>
      </c>
      <c r="AG69" s="39" t="s">
        <v>16</v>
      </c>
      <c r="AH69" s="39" t="s">
        <v>16</v>
      </c>
      <c r="AI69" s="39" t="s">
        <v>16</v>
      </c>
      <c r="AJ69" s="39" t="s">
        <v>16</v>
      </c>
      <c r="AK69" s="39">
        <v>2.5299999999999998</v>
      </c>
      <c r="AL69" s="39">
        <v>0.25</v>
      </c>
      <c r="AM69" s="39" t="s">
        <v>16</v>
      </c>
      <c r="AN69" s="41" t="s">
        <v>16</v>
      </c>
      <c r="AO69" s="40"/>
      <c r="AP69" s="40"/>
      <c r="AQ69" s="40"/>
      <c r="AR69" s="40"/>
      <c r="AS69" s="40"/>
      <c r="AT69" s="40"/>
      <c r="AU69" s="40"/>
      <c r="AV69" s="40"/>
      <c r="AW69" s="40"/>
      <c r="AX69" s="40"/>
      <c r="AY69" s="40"/>
      <c r="AZ69" s="40"/>
      <c r="BA69" s="40"/>
      <c r="BB69" s="43"/>
    </row>
    <row r="70" spans="1:54" s="13" customFormat="1">
      <c r="A70" s="60">
        <v>443</v>
      </c>
      <c r="B70" s="65" t="str">
        <f>VLOOKUP(A70,'[1]국외(91)'!$A:$AC,14,0)</f>
        <v>Trippella(2018)</v>
      </c>
      <c r="C70" s="65" t="str">
        <f>VLOOKUP(A70,'[1]국외(91)'!A:AC,4,0)</f>
        <v>Inflammatory biomarkers to guide diagnostic and therapeutic decisions in children presenting with fever without apparent source</v>
      </c>
      <c r="D70" s="65" t="str">
        <f>VLOOKUP(A70,'[1]국외(91)'!A:AC,15,0)</f>
        <v>이탈리아</v>
      </c>
      <c r="E70" s="65"/>
      <c r="F70" s="65" t="str">
        <f>VLOOKUP(A70,'[1]국외(91)'!A:AC,16,0)</f>
        <v>원인불명 발열 소아</v>
      </c>
      <c r="G70" s="73">
        <f>VLOOKUP(A70,'[1]국외(91)'!A:AC,20,0)</f>
        <v>23485</v>
      </c>
      <c r="H70" s="74" t="s">
        <v>29</v>
      </c>
      <c r="I70" s="60">
        <f>VLOOKUP(A70,'[1]국외(91)'!A:AC,23,0)</f>
        <v>13</v>
      </c>
      <c r="J70" s="60">
        <v>1</v>
      </c>
      <c r="K70" s="60">
        <v>11</v>
      </c>
      <c r="L70" s="69" t="str">
        <f>VLOOKUP(A70,'[1]국외(91)'!A:AC,26,0)</f>
        <v>-</v>
      </c>
      <c r="M70" s="64">
        <v>50</v>
      </c>
      <c r="N70" s="60">
        <v>1</v>
      </c>
      <c r="O70" s="60" t="s">
        <v>16</v>
      </c>
      <c r="P70" s="60" t="s">
        <v>16</v>
      </c>
      <c r="Q70" s="60" t="s">
        <v>16</v>
      </c>
      <c r="R70" s="60" t="s">
        <v>16</v>
      </c>
      <c r="S70" s="60">
        <v>0.76</v>
      </c>
      <c r="T70" s="60">
        <v>0.69</v>
      </c>
      <c r="U70" s="60" t="s">
        <v>16</v>
      </c>
      <c r="V70" s="60" t="s">
        <v>16</v>
      </c>
      <c r="W70" s="60">
        <v>2.4900000000000002</v>
      </c>
      <c r="X70" s="60">
        <v>0.34</v>
      </c>
      <c r="Y70" s="60" t="s">
        <v>16</v>
      </c>
      <c r="Z70" s="67" t="s">
        <v>16</v>
      </c>
      <c r="AA70" s="60" t="s">
        <v>415</v>
      </c>
      <c r="AB70" s="60">
        <v>11</v>
      </c>
      <c r="AC70" s="60" t="s">
        <v>16</v>
      </c>
      <c r="AD70" s="60" t="s">
        <v>16</v>
      </c>
      <c r="AE70" s="60" t="s">
        <v>16</v>
      </c>
      <c r="AF70" s="60" t="s">
        <v>16</v>
      </c>
      <c r="AG70" s="60" t="s">
        <v>416</v>
      </c>
      <c r="AH70" s="60" t="s">
        <v>417</v>
      </c>
      <c r="AI70" s="60" t="s">
        <v>16</v>
      </c>
      <c r="AJ70" s="60" t="s">
        <v>16</v>
      </c>
      <c r="AK70" s="60" t="s">
        <v>418</v>
      </c>
      <c r="AL70" s="60" t="s">
        <v>419</v>
      </c>
      <c r="AM70" s="60" t="s">
        <v>16</v>
      </c>
      <c r="AN70" s="67" t="s">
        <v>16</v>
      </c>
      <c r="AO70" s="65"/>
      <c r="AP70" s="65"/>
      <c r="AQ70" s="65"/>
      <c r="AR70" s="65"/>
      <c r="AS70" s="65"/>
      <c r="AT70" s="65"/>
      <c r="AU70" s="65"/>
      <c r="AV70" s="65"/>
      <c r="AW70" s="65"/>
      <c r="AX70" s="65"/>
      <c r="AY70" s="65"/>
      <c r="AZ70" s="65"/>
      <c r="BA70" s="65"/>
      <c r="BB70" s="69"/>
    </row>
    <row r="71" spans="1:54" ht="17.25" thickBot="1">
      <c r="A71" s="5" t="s">
        <v>420</v>
      </c>
      <c r="B71" s="9" t="s">
        <v>421</v>
      </c>
      <c r="C71" s="2" t="s">
        <v>422</v>
      </c>
      <c r="D71" s="2"/>
      <c r="E71" s="2" t="s">
        <v>413</v>
      </c>
      <c r="F71" s="2" t="s">
        <v>423</v>
      </c>
      <c r="G71" s="46">
        <v>11045</v>
      </c>
      <c r="H71" s="3" t="s">
        <v>29</v>
      </c>
      <c r="I71" s="2">
        <v>35</v>
      </c>
      <c r="J71" s="5" t="s">
        <v>21</v>
      </c>
      <c r="K71" s="5" t="s">
        <v>21</v>
      </c>
      <c r="L71" s="36"/>
      <c r="M71" s="5">
        <v>50</v>
      </c>
      <c r="N71" s="5" t="s">
        <v>16</v>
      </c>
      <c r="O71" s="5" t="s">
        <v>16</v>
      </c>
      <c r="P71" s="5" t="s">
        <v>16</v>
      </c>
      <c r="Q71" s="5" t="s">
        <v>16</v>
      </c>
      <c r="R71" s="5" t="s">
        <v>16</v>
      </c>
      <c r="S71" s="5">
        <v>0.76</v>
      </c>
      <c r="T71" s="5">
        <v>0.69</v>
      </c>
      <c r="U71" s="5" t="s">
        <v>16</v>
      </c>
      <c r="V71" s="5" t="s">
        <v>16</v>
      </c>
      <c r="W71" s="5">
        <v>2.4900000000000002</v>
      </c>
      <c r="X71" s="5">
        <v>0.34</v>
      </c>
      <c r="Y71" s="5" t="s">
        <v>16</v>
      </c>
      <c r="Z71" s="44" t="s">
        <v>16</v>
      </c>
      <c r="AA71" s="33">
        <v>20</v>
      </c>
      <c r="AB71" s="5" t="s">
        <v>16</v>
      </c>
      <c r="AC71" s="5" t="s">
        <v>16</v>
      </c>
      <c r="AD71" s="5" t="s">
        <v>16</v>
      </c>
      <c r="AE71" s="5" t="s">
        <v>16</v>
      </c>
      <c r="AF71" s="5" t="s">
        <v>16</v>
      </c>
      <c r="AG71" s="5" t="s">
        <v>16</v>
      </c>
      <c r="AH71" s="5" t="s">
        <v>16</v>
      </c>
      <c r="AI71" s="5" t="s">
        <v>16</v>
      </c>
      <c r="AJ71" s="5" t="s">
        <v>16</v>
      </c>
      <c r="AK71" s="5">
        <v>2.5299999999999998</v>
      </c>
      <c r="AL71" s="5">
        <v>0.25</v>
      </c>
      <c r="AM71" s="5" t="s">
        <v>16</v>
      </c>
      <c r="AN71" s="44" t="s">
        <v>16</v>
      </c>
      <c r="AO71" s="2"/>
      <c r="AP71" s="2"/>
      <c r="AQ71" s="2"/>
      <c r="AR71" s="2"/>
      <c r="AS71" s="2"/>
      <c r="AT71" s="2"/>
      <c r="AU71" s="2"/>
      <c r="AV71" s="2"/>
      <c r="AW71" s="2"/>
      <c r="AX71" s="2"/>
      <c r="AY71" s="2"/>
      <c r="AZ71" s="2"/>
      <c r="BA71" s="2"/>
      <c r="BB71" s="36"/>
    </row>
    <row r="72" spans="1:54" s="13" customFormat="1">
      <c r="A72" s="59">
        <v>173</v>
      </c>
      <c r="B72" s="57" t="str">
        <f>VLOOKUP(A72,'[1]국외(91)'!$A:$AC,14,0)</f>
        <v>Gunaratnam(2021)</v>
      </c>
      <c r="C72" s="57" t="str">
        <f>VLOOKUP(A72,'[1]국외(91)'!A:AC,4,0)</f>
        <v>Systematic Review and Meta-Analysis of Diagnostic Biomarkers for Pediatric Pneumonia</v>
      </c>
      <c r="D72" s="57" t="str">
        <f>VLOOKUP(A72,'[1]국외(91)'!A:AC,15,0)</f>
        <v>캐나다</v>
      </c>
      <c r="E72" s="57"/>
      <c r="F72" s="57" t="s">
        <v>424</v>
      </c>
      <c r="G72" s="75">
        <f>VLOOKUP(A72,'[1]국외(91)'!A:AC,20,0)</f>
        <v>3382</v>
      </c>
      <c r="H72" s="58" t="s">
        <v>21</v>
      </c>
      <c r="I72" s="59">
        <f>VLOOKUP(A72,'[1]국외(91)'!A:AC,23,0)</f>
        <v>31</v>
      </c>
      <c r="J72" s="59">
        <v>4</v>
      </c>
      <c r="K72" s="59">
        <v>19</v>
      </c>
      <c r="L72" s="63" t="str">
        <f>VLOOKUP(A72,'[1]국외(91)'!A:AC,26,0)</f>
        <v>CRX소견, 미생물학적 증거</v>
      </c>
      <c r="M72" s="59" t="s">
        <v>425</v>
      </c>
      <c r="N72" s="59">
        <v>4</v>
      </c>
      <c r="O72" s="59" t="s">
        <v>16</v>
      </c>
      <c r="P72" s="59" t="s">
        <v>16</v>
      </c>
      <c r="Q72" s="59" t="s">
        <v>16</v>
      </c>
      <c r="R72" s="59" t="s">
        <v>16</v>
      </c>
      <c r="S72" s="59">
        <v>0.6</v>
      </c>
      <c r="T72" s="59">
        <v>0.61</v>
      </c>
      <c r="U72" s="59" t="s">
        <v>16</v>
      </c>
      <c r="V72" s="59" t="s">
        <v>16</v>
      </c>
      <c r="W72" s="59" t="s">
        <v>16</v>
      </c>
      <c r="X72" s="59" t="s">
        <v>16</v>
      </c>
      <c r="Y72" s="59" t="s">
        <v>16</v>
      </c>
      <c r="Z72" s="61" t="s">
        <v>16</v>
      </c>
      <c r="AA72" s="59" t="s">
        <v>426</v>
      </c>
      <c r="AB72" s="59">
        <v>19</v>
      </c>
      <c r="AC72" s="59" t="s">
        <v>16</v>
      </c>
      <c r="AD72" s="59" t="s">
        <v>16</v>
      </c>
      <c r="AE72" s="59" t="s">
        <v>16</v>
      </c>
      <c r="AF72" s="59" t="s">
        <v>16</v>
      </c>
      <c r="AG72" s="59">
        <v>0.7</v>
      </c>
      <c r="AH72" s="59">
        <v>0.64</v>
      </c>
      <c r="AI72" s="59" t="s">
        <v>16</v>
      </c>
      <c r="AJ72" s="59" t="s">
        <v>16</v>
      </c>
      <c r="AK72" s="59" t="s">
        <v>16</v>
      </c>
      <c r="AL72" s="59" t="s">
        <v>16</v>
      </c>
      <c r="AM72" s="59" t="s">
        <v>16</v>
      </c>
      <c r="AN72" s="61" t="s">
        <v>16</v>
      </c>
      <c r="AO72" s="57"/>
      <c r="AP72" s="57"/>
      <c r="AQ72" s="57"/>
      <c r="AR72" s="57"/>
      <c r="AS72" s="57"/>
      <c r="AT72" s="57"/>
      <c r="AU72" s="57"/>
      <c r="AV72" s="57"/>
      <c r="AW72" s="57"/>
      <c r="AX72" s="57"/>
      <c r="AY72" s="57"/>
      <c r="AZ72" s="57"/>
      <c r="BA72" s="57"/>
      <c r="BB72" s="63"/>
    </row>
    <row r="73" spans="1:54">
      <c r="A73" s="5" t="s">
        <v>427</v>
      </c>
      <c r="B73" s="2" t="s">
        <v>428</v>
      </c>
      <c r="C73" s="2" t="s">
        <v>429</v>
      </c>
      <c r="D73" s="2" t="s">
        <v>224</v>
      </c>
      <c r="E73" s="2" t="s">
        <v>384</v>
      </c>
      <c r="F73" s="2" t="s">
        <v>430</v>
      </c>
      <c r="G73" s="5">
        <v>195</v>
      </c>
      <c r="H73" s="5" t="s">
        <v>21</v>
      </c>
      <c r="I73" s="5" t="s">
        <v>16</v>
      </c>
      <c r="J73" s="5" t="s">
        <v>21</v>
      </c>
      <c r="K73" s="80" t="s">
        <v>21</v>
      </c>
      <c r="L73" s="81"/>
      <c r="M73" s="80">
        <v>30</v>
      </c>
      <c r="N73" s="82" t="s">
        <v>431</v>
      </c>
      <c r="O73" s="80">
        <v>19</v>
      </c>
      <c r="P73" s="80">
        <v>24</v>
      </c>
      <c r="Q73" s="80">
        <v>11</v>
      </c>
      <c r="R73" s="80">
        <v>45</v>
      </c>
      <c r="S73" s="80">
        <v>0.63</v>
      </c>
      <c r="T73" s="80">
        <v>0.65</v>
      </c>
      <c r="U73" s="80">
        <v>0.44</v>
      </c>
      <c r="V73" s="80">
        <v>0.8</v>
      </c>
      <c r="W73" s="80" t="s">
        <v>16</v>
      </c>
      <c r="X73" s="80" t="s">
        <v>16</v>
      </c>
      <c r="Y73" s="80" t="s">
        <v>16</v>
      </c>
      <c r="Z73" s="83" t="s">
        <v>16</v>
      </c>
      <c r="AA73" s="80" t="s">
        <v>302</v>
      </c>
      <c r="AB73" s="82" t="s">
        <v>431</v>
      </c>
      <c r="AC73" s="80">
        <v>14</v>
      </c>
      <c r="AD73" s="80">
        <v>13</v>
      </c>
      <c r="AE73" s="80">
        <v>16</v>
      </c>
      <c r="AF73" s="80">
        <v>56</v>
      </c>
      <c r="AG73" s="80">
        <v>0.47</v>
      </c>
      <c r="AH73" s="80">
        <v>0.81</v>
      </c>
      <c r="AI73" s="80">
        <v>0.52</v>
      </c>
      <c r="AJ73" s="80">
        <v>0.78</v>
      </c>
      <c r="AK73" s="80" t="s">
        <v>16</v>
      </c>
      <c r="AL73" s="5" t="s">
        <v>16</v>
      </c>
      <c r="AM73" s="5" t="s">
        <v>16</v>
      </c>
      <c r="AN73" s="44" t="s">
        <v>16</v>
      </c>
      <c r="AO73" s="2"/>
      <c r="AP73" s="2"/>
      <c r="AQ73" s="2"/>
      <c r="AR73" s="2"/>
      <c r="AS73" s="2"/>
      <c r="AT73" s="2"/>
      <c r="AU73" s="2"/>
      <c r="AV73" s="2"/>
      <c r="AW73" s="2"/>
      <c r="AX73" s="2"/>
      <c r="AY73" s="2"/>
      <c r="AZ73" s="2"/>
      <c r="BA73" s="2"/>
      <c r="BB73" s="36"/>
    </row>
    <row r="74" spans="1:54">
      <c r="A74" s="5" t="s">
        <v>432</v>
      </c>
      <c r="B74" s="2" t="s">
        <v>433</v>
      </c>
      <c r="C74" s="2" t="s">
        <v>434</v>
      </c>
      <c r="D74" s="2" t="s">
        <v>224</v>
      </c>
      <c r="E74" s="2" t="s">
        <v>384</v>
      </c>
      <c r="F74" s="2" t="s">
        <v>435</v>
      </c>
      <c r="G74" s="5">
        <v>121</v>
      </c>
      <c r="H74" s="5" t="s">
        <v>21</v>
      </c>
      <c r="I74" s="5" t="s">
        <v>16</v>
      </c>
      <c r="J74" s="5" t="s">
        <v>21</v>
      </c>
      <c r="K74" s="80" t="s">
        <v>21</v>
      </c>
      <c r="L74" s="81"/>
      <c r="M74" s="80">
        <v>20</v>
      </c>
      <c r="N74" s="82" t="s">
        <v>436</v>
      </c>
      <c r="O74" s="80">
        <v>35</v>
      </c>
      <c r="P74" s="80">
        <v>18</v>
      </c>
      <c r="Q74" s="80">
        <v>19</v>
      </c>
      <c r="R74" s="80">
        <v>12</v>
      </c>
      <c r="S74" s="80">
        <v>0.65</v>
      </c>
      <c r="T74" s="80">
        <v>0.4</v>
      </c>
      <c r="U74" s="80">
        <v>0.66</v>
      </c>
      <c r="V74" s="80">
        <v>0.39</v>
      </c>
      <c r="W74" s="80" t="s">
        <v>16</v>
      </c>
      <c r="X74" s="80" t="s">
        <v>16</v>
      </c>
      <c r="Y74" s="80" t="s">
        <v>16</v>
      </c>
      <c r="Z74" s="83" t="s">
        <v>16</v>
      </c>
      <c r="AA74" s="80" t="s">
        <v>237</v>
      </c>
      <c r="AB74" s="82" t="s">
        <v>436</v>
      </c>
      <c r="AC74" s="80">
        <v>40</v>
      </c>
      <c r="AD74" s="80">
        <v>22</v>
      </c>
      <c r="AE74" s="80">
        <v>14</v>
      </c>
      <c r="AF74" s="80">
        <v>8</v>
      </c>
      <c r="AG74" s="80">
        <v>0.74</v>
      </c>
      <c r="AH74" s="80">
        <v>0.27</v>
      </c>
      <c r="AI74" s="80">
        <v>0.65</v>
      </c>
      <c r="AJ74" s="80">
        <v>0.36</v>
      </c>
      <c r="AK74" s="80" t="s">
        <v>16</v>
      </c>
      <c r="AL74" s="5" t="s">
        <v>16</v>
      </c>
      <c r="AM74" s="5" t="s">
        <v>16</v>
      </c>
      <c r="AN74" s="44" t="s">
        <v>16</v>
      </c>
      <c r="AO74" s="2"/>
      <c r="AP74" s="2"/>
      <c r="AQ74" s="2"/>
      <c r="AR74" s="2"/>
      <c r="AS74" s="2"/>
      <c r="AT74" s="2"/>
      <c r="AU74" s="2"/>
      <c r="AV74" s="2"/>
      <c r="AW74" s="2"/>
      <c r="AX74" s="2"/>
      <c r="AY74" s="2"/>
      <c r="AZ74" s="2"/>
      <c r="BA74" s="2"/>
      <c r="BB74" s="36"/>
    </row>
    <row r="75" spans="1:54">
      <c r="A75" s="5" t="s">
        <v>437</v>
      </c>
      <c r="B75" s="2" t="s">
        <v>433</v>
      </c>
      <c r="C75" s="2" t="s">
        <v>434</v>
      </c>
      <c r="D75" s="2" t="s">
        <v>224</v>
      </c>
      <c r="E75" s="2" t="s">
        <v>384</v>
      </c>
      <c r="F75" s="2" t="s">
        <v>435</v>
      </c>
      <c r="G75" s="5">
        <v>121</v>
      </c>
      <c r="H75" s="5" t="s">
        <v>21</v>
      </c>
      <c r="I75" s="5" t="s">
        <v>16</v>
      </c>
      <c r="J75" s="5" t="s">
        <v>21</v>
      </c>
      <c r="K75" s="80" t="s">
        <v>21</v>
      </c>
      <c r="L75" s="81"/>
      <c r="M75" s="80">
        <v>30</v>
      </c>
      <c r="N75" s="82" t="s">
        <v>436</v>
      </c>
      <c r="O75" s="80">
        <v>22</v>
      </c>
      <c r="P75" s="80">
        <v>8</v>
      </c>
      <c r="Q75" s="80">
        <v>32</v>
      </c>
      <c r="R75" s="80">
        <v>22</v>
      </c>
      <c r="S75" s="80">
        <v>0.41</v>
      </c>
      <c r="T75" s="80">
        <v>0.73</v>
      </c>
      <c r="U75" s="80">
        <v>0.73</v>
      </c>
      <c r="V75" s="80">
        <v>0.41</v>
      </c>
      <c r="W75" s="80" t="s">
        <v>16</v>
      </c>
      <c r="X75" s="80" t="s">
        <v>16</v>
      </c>
      <c r="Y75" s="80" t="s">
        <v>16</v>
      </c>
      <c r="Z75" s="83" t="s">
        <v>16</v>
      </c>
      <c r="AA75" s="80" t="s">
        <v>302</v>
      </c>
      <c r="AB75" s="82" t="s">
        <v>436</v>
      </c>
      <c r="AC75" s="80">
        <v>22</v>
      </c>
      <c r="AD75" s="80">
        <v>11</v>
      </c>
      <c r="AE75" s="80">
        <v>32</v>
      </c>
      <c r="AF75" s="80">
        <v>19</v>
      </c>
      <c r="AG75" s="80">
        <v>0.41</v>
      </c>
      <c r="AH75" s="80">
        <v>0.63</v>
      </c>
      <c r="AI75" s="80">
        <v>0.67</v>
      </c>
      <c r="AJ75" s="80">
        <v>0.37</v>
      </c>
      <c r="AK75" s="80" t="s">
        <v>16</v>
      </c>
      <c r="AL75" s="5" t="s">
        <v>16</v>
      </c>
      <c r="AM75" s="5" t="s">
        <v>16</v>
      </c>
      <c r="AN75" s="44" t="s">
        <v>16</v>
      </c>
      <c r="AO75" s="2"/>
      <c r="AP75" s="2"/>
      <c r="AQ75" s="2"/>
      <c r="AR75" s="2"/>
      <c r="AS75" s="2"/>
      <c r="AT75" s="2"/>
      <c r="AU75" s="2"/>
      <c r="AV75" s="2"/>
      <c r="AW75" s="2"/>
      <c r="AX75" s="2"/>
      <c r="AY75" s="2"/>
      <c r="AZ75" s="2"/>
      <c r="BA75" s="2"/>
      <c r="BB75" s="36"/>
    </row>
    <row r="76" spans="1:54">
      <c r="A76" s="5" t="s">
        <v>438</v>
      </c>
      <c r="B76" s="2" t="s">
        <v>433</v>
      </c>
      <c r="C76" s="2" t="s">
        <v>434</v>
      </c>
      <c r="D76" s="2" t="s">
        <v>224</v>
      </c>
      <c r="E76" s="2" t="s">
        <v>384</v>
      </c>
      <c r="F76" s="2" t="s">
        <v>435</v>
      </c>
      <c r="G76" s="5">
        <v>121</v>
      </c>
      <c r="H76" s="5" t="s">
        <v>21</v>
      </c>
      <c r="I76" s="5" t="s">
        <v>16</v>
      </c>
      <c r="J76" s="5" t="s">
        <v>21</v>
      </c>
      <c r="K76" s="80" t="s">
        <v>21</v>
      </c>
      <c r="L76" s="81"/>
      <c r="M76" s="80">
        <v>40</v>
      </c>
      <c r="N76" s="82" t="s">
        <v>436</v>
      </c>
      <c r="O76" s="80">
        <v>17</v>
      </c>
      <c r="P76" s="80">
        <v>4</v>
      </c>
      <c r="Q76" s="80">
        <v>37</v>
      </c>
      <c r="R76" s="80">
        <v>26</v>
      </c>
      <c r="S76" s="80">
        <v>0.31</v>
      </c>
      <c r="T76" s="80">
        <v>0.87</v>
      </c>
      <c r="U76" s="80">
        <v>0.81</v>
      </c>
      <c r="V76" s="80">
        <v>0.41</v>
      </c>
      <c r="W76" s="80" t="s">
        <v>16</v>
      </c>
      <c r="X76" s="80" t="s">
        <v>16</v>
      </c>
      <c r="Y76" s="80" t="s">
        <v>16</v>
      </c>
      <c r="Z76" s="83" t="s">
        <v>16</v>
      </c>
      <c r="AA76" s="80" t="s">
        <v>439</v>
      </c>
      <c r="AB76" s="82" t="s">
        <v>436</v>
      </c>
      <c r="AC76" s="80">
        <v>13</v>
      </c>
      <c r="AD76" s="80">
        <v>3</v>
      </c>
      <c r="AE76" s="80">
        <v>41</v>
      </c>
      <c r="AF76" s="80">
        <v>27</v>
      </c>
      <c r="AG76" s="80">
        <v>0.24</v>
      </c>
      <c r="AH76" s="80">
        <v>0.9</v>
      </c>
      <c r="AI76" s="80">
        <v>0.81</v>
      </c>
      <c r="AJ76" s="80">
        <v>0.4</v>
      </c>
      <c r="AK76" s="80" t="s">
        <v>16</v>
      </c>
      <c r="AL76" s="5" t="s">
        <v>16</v>
      </c>
      <c r="AM76" s="5" t="s">
        <v>16</v>
      </c>
      <c r="AN76" s="44" t="s">
        <v>16</v>
      </c>
      <c r="AO76" s="2"/>
      <c r="AP76" s="2"/>
      <c r="AQ76" s="2"/>
      <c r="AR76" s="2"/>
      <c r="AS76" s="2"/>
      <c r="AT76" s="2"/>
      <c r="AU76" s="2"/>
      <c r="AV76" s="2"/>
      <c r="AW76" s="2"/>
      <c r="AX76" s="2"/>
      <c r="AY76" s="2"/>
      <c r="AZ76" s="2"/>
      <c r="BA76" s="2"/>
      <c r="BB76" s="36"/>
    </row>
    <row r="77" spans="1:54">
      <c r="A77" s="5" t="s">
        <v>440</v>
      </c>
      <c r="B77" s="2" t="s">
        <v>433</v>
      </c>
      <c r="C77" s="2" t="s">
        <v>434</v>
      </c>
      <c r="D77" s="2" t="s">
        <v>224</v>
      </c>
      <c r="E77" s="2" t="s">
        <v>384</v>
      </c>
      <c r="F77" s="2" t="s">
        <v>435</v>
      </c>
      <c r="G77" s="5">
        <v>121</v>
      </c>
      <c r="H77" s="5" t="s">
        <v>21</v>
      </c>
      <c r="I77" s="5" t="s">
        <v>16</v>
      </c>
      <c r="J77" s="5" t="s">
        <v>21</v>
      </c>
      <c r="K77" s="80" t="s">
        <v>21</v>
      </c>
      <c r="L77" s="81"/>
      <c r="M77" s="80">
        <v>120</v>
      </c>
      <c r="N77" s="80" t="s">
        <v>16</v>
      </c>
      <c r="O77" s="80" t="s">
        <v>16</v>
      </c>
      <c r="P77" s="80" t="s">
        <v>16</v>
      </c>
      <c r="Q77" s="80" t="s">
        <v>16</v>
      </c>
      <c r="R77" s="80" t="s">
        <v>16</v>
      </c>
      <c r="S77" s="80">
        <v>0.13</v>
      </c>
      <c r="T77" s="80">
        <v>0.93</v>
      </c>
      <c r="U77" s="80" t="s">
        <v>16</v>
      </c>
      <c r="V77" s="80" t="s">
        <v>16</v>
      </c>
      <c r="W77" s="80" t="s">
        <v>16</v>
      </c>
      <c r="X77" s="80" t="s">
        <v>16</v>
      </c>
      <c r="Y77" s="80" t="s">
        <v>16</v>
      </c>
      <c r="Z77" s="83" t="s">
        <v>16</v>
      </c>
      <c r="AA77" s="80" t="s">
        <v>441</v>
      </c>
      <c r="AB77" s="82" t="s">
        <v>436</v>
      </c>
      <c r="AC77" s="80">
        <v>7</v>
      </c>
      <c r="AD77" s="80">
        <v>2</v>
      </c>
      <c r="AE77" s="80">
        <v>47</v>
      </c>
      <c r="AF77" s="80">
        <v>28</v>
      </c>
      <c r="AG77" s="80">
        <v>0.13</v>
      </c>
      <c r="AH77" s="80">
        <v>0.93</v>
      </c>
      <c r="AI77" s="80">
        <v>0.78</v>
      </c>
      <c r="AJ77" s="80">
        <v>0.37</v>
      </c>
      <c r="AK77" s="80" t="s">
        <v>16</v>
      </c>
      <c r="AL77" s="5" t="s">
        <v>16</v>
      </c>
      <c r="AM77" s="5" t="s">
        <v>16</v>
      </c>
      <c r="AN77" s="44" t="s">
        <v>16</v>
      </c>
      <c r="AO77" s="2"/>
      <c r="AP77" s="2"/>
      <c r="AQ77" s="2"/>
      <c r="AR77" s="2"/>
      <c r="AS77" s="2"/>
      <c r="AT77" s="2"/>
      <c r="AU77" s="2"/>
      <c r="AV77" s="2"/>
      <c r="AW77" s="2"/>
      <c r="AX77" s="2"/>
      <c r="AY77" s="2"/>
      <c r="AZ77" s="2"/>
      <c r="BA77" s="2"/>
      <c r="BB77" s="36"/>
    </row>
    <row r="78" spans="1:54">
      <c r="A78" s="5" t="s">
        <v>442</v>
      </c>
      <c r="B78" s="2" t="s">
        <v>443</v>
      </c>
      <c r="C78" s="2" t="s">
        <v>444</v>
      </c>
      <c r="D78" s="2" t="s">
        <v>224</v>
      </c>
      <c r="E78" s="2" t="s">
        <v>384</v>
      </c>
      <c r="F78" s="2" t="s">
        <v>430</v>
      </c>
      <c r="G78" s="5">
        <v>215</v>
      </c>
      <c r="H78" s="5" t="s">
        <v>21</v>
      </c>
      <c r="I78" s="5" t="s">
        <v>16</v>
      </c>
      <c r="J78" s="5" t="s">
        <v>21</v>
      </c>
      <c r="K78" s="80" t="s">
        <v>21</v>
      </c>
      <c r="L78" s="81"/>
      <c r="M78" s="80">
        <v>30</v>
      </c>
      <c r="N78" s="82" t="s">
        <v>445</v>
      </c>
      <c r="O78" s="80">
        <v>88</v>
      </c>
      <c r="P78" s="80">
        <v>49</v>
      </c>
      <c r="Q78" s="80">
        <v>46</v>
      </c>
      <c r="R78" s="80">
        <v>32</v>
      </c>
      <c r="S78" s="80">
        <v>0.66</v>
      </c>
      <c r="T78" s="80">
        <v>0.4</v>
      </c>
      <c r="U78" s="80">
        <v>0.64</v>
      </c>
      <c r="V78" s="80">
        <v>0.41</v>
      </c>
      <c r="W78" s="80" t="s">
        <v>16</v>
      </c>
      <c r="X78" s="80" t="s">
        <v>16</v>
      </c>
      <c r="Y78" s="80" t="s">
        <v>16</v>
      </c>
      <c r="Z78" s="83" t="s">
        <v>16</v>
      </c>
      <c r="AA78" s="80" t="s">
        <v>439</v>
      </c>
      <c r="AB78" s="82" t="s">
        <v>445</v>
      </c>
      <c r="AC78" s="80">
        <v>70</v>
      </c>
      <c r="AD78" s="80">
        <v>23</v>
      </c>
      <c r="AE78" s="80">
        <v>64</v>
      </c>
      <c r="AF78" s="80">
        <v>58</v>
      </c>
      <c r="AG78" s="80">
        <v>0.52</v>
      </c>
      <c r="AH78" s="80">
        <v>0.72</v>
      </c>
      <c r="AI78" s="80">
        <v>0.75</v>
      </c>
      <c r="AJ78" s="80">
        <v>0.48</v>
      </c>
      <c r="AK78" s="80" t="s">
        <v>16</v>
      </c>
      <c r="AL78" s="5" t="s">
        <v>16</v>
      </c>
      <c r="AM78" s="5" t="s">
        <v>16</v>
      </c>
      <c r="AN78" s="44" t="s">
        <v>16</v>
      </c>
      <c r="AO78" s="2"/>
      <c r="AP78" s="2"/>
      <c r="AQ78" s="2"/>
      <c r="AR78" s="2"/>
      <c r="AS78" s="2"/>
      <c r="AT78" s="2"/>
      <c r="AU78" s="2"/>
      <c r="AV78" s="2"/>
      <c r="AW78" s="2"/>
      <c r="AX78" s="2"/>
      <c r="AY78" s="2"/>
      <c r="AZ78" s="2"/>
      <c r="BA78" s="2"/>
      <c r="BB78" s="36"/>
    </row>
    <row r="79" spans="1:54">
      <c r="A79" s="5" t="s">
        <v>446</v>
      </c>
      <c r="B79" s="2" t="s">
        <v>443</v>
      </c>
      <c r="C79" s="2" t="s">
        <v>444</v>
      </c>
      <c r="D79" s="2" t="s">
        <v>224</v>
      </c>
      <c r="E79" s="2" t="s">
        <v>384</v>
      </c>
      <c r="F79" s="2" t="s">
        <v>430</v>
      </c>
      <c r="G79" s="5">
        <v>215</v>
      </c>
      <c r="H79" s="5" t="s">
        <v>21</v>
      </c>
      <c r="I79" s="5" t="s">
        <v>16</v>
      </c>
      <c r="J79" s="5" t="s">
        <v>29</v>
      </c>
      <c r="K79" s="80" t="s">
        <v>21</v>
      </c>
      <c r="L79" s="81"/>
      <c r="M79" s="80" t="s">
        <v>16</v>
      </c>
      <c r="N79" s="80" t="s">
        <v>16</v>
      </c>
      <c r="O79" s="80" t="s">
        <v>16</v>
      </c>
      <c r="P79" s="80" t="s">
        <v>16</v>
      </c>
      <c r="Q79" s="80" t="s">
        <v>16</v>
      </c>
      <c r="R79" s="80" t="s">
        <v>16</v>
      </c>
      <c r="S79" s="80" t="s">
        <v>16</v>
      </c>
      <c r="T79" s="80" t="s">
        <v>16</v>
      </c>
      <c r="U79" s="80" t="s">
        <v>16</v>
      </c>
      <c r="V79" s="80" t="s">
        <v>16</v>
      </c>
      <c r="W79" s="80" t="s">
        <v>16</v>
      </c>
      <c r="X79" s="80" t="s">
        <v>16</v>
      </c>
      <c r="Y79" s="80" t="s">
        <v>16</v>
      </c>
      <c r="Z79" s="83" t="s">
        <v>16</v>
      </c>
      <c r="AA79" s="80" t="s">
        <v>237</v>
      </c>
      <c r="AB79" s="82" t="s">
        <v>445</v>
      </c>
      <c r="AC79" s="80">
        <v>104</v>
      </c>
      <c r="AD79" s="80">
        <v>54</v>
      </c>
      <c r="AE79" s="80">
        <v>30</v>
      </c>
      <c r="AF79" s="80">
        <v>27</v>
      </c>
      <c r="AG79" s="80">
        <v>0.78</v>
      </c>
      <c r="AH79" s="80">
        <v>0.33</v>
      </c>
      <c r="AI79" s="80">
        <v>0.66</v>
      </c>
      <c r="AJ79" s="80">
        <v>0.47</v>
      </c>
      <c r="AK79" s="80" t="s">
        <v>16</v>
      </c>
      <c r="AL79" s="5" t="s">
        <v>16</v>
      </c>
      <c r="AM79" s="5" t="s">
        <v>16</v>
      </c>
      <c r="AN79" s="44" t="s">
        <v>16</v>
      </c>
      <c r="AO79" s="2"/>
      <c r="AP79" s="2"/>
      <c r="AQ79" s="2"/>
      <c r="AR79" s="2"/>
      <c r="AS79" s="2"/>
      <c r="AT79" s="2"/>
      <c r="AU79" s="2"/>
      <c r="AV79" s="2"/>
      <c r="AW79" s="2"/>
      <c r="AX79" s="2"/>
      <c r="AY79" s="2"/>
      <c r="AZ79" s="2"/>
      <c r="BA79" s="2"/>
      <c r="BB79" s="36"/>
    </row>
    <row r="80" spans="1:54">
      <c r="A80" s="5" t="s">
        <v>447</v>
      </c>
      <c r="B80" s="2" t="s">
        <v>443</v>
      </c>
      <c r="C80" s="2" t="s">
        <v>444</v>
      </c>
      <c r="D80" s="2" t="s">
        <v>224</v>
      </c>
      <c r="E80" s="2" t="s">
        <v>384</v>
      </c>
      <c r="F80" s="2" t="s">
        <v>430</v>
      </c>
      <c r="G80" s="5">
        <v>215</v>
      </c>
      <c r="H80" s="5" t="s">
        <v>21</v>
      </c>
      <c r="I80" s="5" t="s">
        <v>16</v>
      </c>
      <c r="J80" s="5" t="s">
        <v>29</v>
      </c>
      <c r="K80" s="80" t="s">
        <v>21</v>
      </c>
      <c r="L80" s="81"/>
      <c r="M80" s="80" t="s">
        <v>16</v>
      </c>
      <c r="N80" s="80" t="s">
        <v>16</v>
      </c>
      <c r="O80" s="80" t="s">
        <v>16</v>
      </c>
      <c r="P80" s="80" t="s">
        <v>16</v>
      </c>
      <c r="Q80" s="80" t="s">
        <v>16</v>
      </c>
      <c r="R80" s="80" t="s">
        <v>16</v>
      </c>
      <c r="S80" s="80" t="s">
        <v>16</v>
      </c>
      <c r="T80" s="80" t="s">
        <v>16</v>
      </c>
      <c r="U80" s="80" t="s">
        <v>16</v>
      </c>
      <c r="V80" s="80" t="s">
        <v>16</v>
      </c>
      <c r="W80" s="80" t="s">
        <v>16</v>
      </c>
      <c r="X80" s="80" t="s">
        <v>16</v>
      </c>
      <c r="Y80" s="80" t="s">
        <v>16</v>
      </c>
      <c r="Z80" s="83" t="s">
        <v>16</v>
      </c>
      <c r="AA80" s="80" t="s">
        <v>302</v>
      </c>
      <c r="AB80" s="82" t="s">
        <v>445</v>
      </c>
      <c r="AC80" s="80">
        <v>89</v>
      </c>
      <c r="AD80" s="80">
        <v>38</v>
      </c>
      <c r="AE80" s="80">
        <v>45</v>
      </c>
      <c r="AF80" s="80">
        <v>43</v>
      </c>
      <c r="AG80" s="80">
        <v>0.66</v>
      </c>
      <c r="AH80" s="80">
        <v>0.53</v>
      </c>
      <c r="AI80" s="80">
        <v>0.7</v>
      </c>
      <c r="AJ80" s="80">
        <v>0.49</v>
      </c>
      <c r="AK80" s="80" t="s">
        <v>16</v>
      </c>
      <c r="AL80" s="5" t="s">
        <v>16</v>
      </c>
      <c r="AM80" s="5" t="s">
        <v>16</v>
      </c>
      <c r="AN80" s="44" t="s">
        <v>16</v>
      </c>
      <c r="AO80" s="2"/>
      <c r="AP80" s="2"/>
      <c r="AQ80" s="2"/>
      <c r="AR80" s="2"/>
      <c r="AS80" s="2"/>
      <c r="AT80" s="2"/>
      <c r="AU80" s="2"/>
      <c r="AV80" s="2"/>
      <c r="AW80" s="2"/>
      <c r="AX80" s="2"/>
      <c r="AY80" s="2"/>
      <c r="AZ80" s="2"/>
      <c r="BA80" s="2"/>
      <c r="BB80" s="36"/>
    </row>
    <row r="81" spans="1:54" ht="17.25" thickBot="1">
      <c r="A81" s="5" t="s">
        <v>448</v>
      </c>
      <c r="B81" s="2" t="s">
        <v>443</v>
      </c>
      <c r="C81" s="2" t="s">
        <v>444</v>
      </c>
      <c r="D81" s="2" t="s">
        <v>224</v>
      </c>
      <c r="E81" s="2" t="s">
        <v>384</v>
      </c>
      <c r="F81" s="2" t="s">
        <v>430</v>
      </c>
      <c r="G81" s="5">
        <v>215</v>
      </c>
      <c r="H81" s="5" t="s">
        <v>21</v>
      </c>
      <c r="I81" s="5" t="s">
        <v>16</v>
      </c>
      <c r="J81" s="5" t="s">
        <v>29</v>
      </c>
      <c r="K81" s="80" t="s">
        <v>21</v>
      </c>
      <c r="L81" s="81"/>
      <c r="M81" s="80" t="s">
        <v>16</v>
      </c>
      <c r="N81" s="80" t="s">
        <v>16</v>
      </c>
      <c r="O81" s="80" t="s">
        <v>16</v>
      </c>
      <c r="P81" s="80" t="s">
        <v>16</v>
      </c>
      <c r="Q81" s="80" t="s">
        <v>16</v>
      </c>
      <c r="R81" s="80" t="s">
        <v>16</v>
      </c>
      <c r="S81" s="80" t="s">
        <v>16</v>
      </c>
      <c r="T81" s="80" t="s">
        <v>16</v>
      </c>
      <c r="U81" s="80" t="s">
        <v>16</v>
      </c>
      <c r="V81" s="80" t="s">
        <v>16</v>
      </c>
      <c r="W81" s="80" t="s">
        <v>16</v>
      </c>
      <c r="X81" s="80" t="s">
        <v>16</v>
      </c>
      <c r="Y81" s="80" t="s">
        <v>16</v>
      </c>
      <c r="Z81" s="83" t="s">
        <v>16</v>
      </c>
      <c r="AA81" s="80" t="s">
        <v>441</v>
      </c>
      <c r="AB81" s="82" t="s">
        <v>445</v>
      </c>
      <c r="AC81" s="80">
        <v>48</v>
      </c>
      <c r="AD81" s="80">
        <v>12</v>
      </c>
      <c r="AE81" s="80">
        <v>86</v>
      </c>
      <c r="AF81" s="80">
        <v>69</v>
      </c>
      <c r="AG81" s="80">
        <v>0.36</v>
      </c>
      <c r="AH81" s="80">
        <v>0.85</v>
      </c>
      <c r="AI81" s="80">
        <v>0.8</v>
      </c>
      <c r="AJ81" s="80">
        <v>0.45</v>
      </c>
      <c r="AK81" s="80" t="s">
        <v>16</v>
      </c>
      <c r="AL81" s="5" t="s">
        <v>16</v>
      </c>
      <c r="AM81" s="5" t="s">
        <v>16</v>
      </c>
      <c r="AN81" s="44" t="s">
        <v>16</v>
      </c>
      <c r="AO81" s="2"/>
      <c r="AP81" s="2"/>
      <c r="AQ81" s="2"/>
      <c r="AR81" s="2"/>
      <c r="AS81" s="2"/>
      <c r="AT81" s="2"/>
      <c r="AU81" s="2"/>
      <c r="AV81" s="2"/>
      <c r="AW81" s="2"/>
      <c r="AX81" s="2"/>
      <c r="AY81" s="2"/>
      <c r="AZ81" s="2"/>
      <c r="BA81" s="2"/>
      <c r="BB81" s="36"/>
    </row>
    <row r="82" spans="1:54" s="13" customFormat="1">
      <c r="A82" s="59" t="s">
        <v>449</v>
      </c>
      <c r="B82" s="57" t="s">
        <v>450</v>
      </c>
      <c r="C82" s="57" t="s">
        <v>451</v>
      </c>
      <c r="D82" s="57" t="s">
        <v>452</v>
      </c>
      <c r="E82" s="57"/>
      <c r="F82" s="57" t="s">
        <v>150</v>
      </c>
      <c r="G82" s="75">
        <v>23179</v>
      </c>
      <c r="H82" s="58" t="s">
        <v>21</v>
      </c>
      <c r="I82" s="59">
        <v>134</v>
      </c>
      <c r="J82" s="59">
        <v>3</v>
      </c>
      <c r="K82" s="59">
        <v>107</v>
      </c>
      <c r="L82" s="63" t="s">
        <v>453</v>
      </c>
      <c r="M82" s="59">
        <v>15</v>
      </c>
      <c r="N82" s="59" t="s">
        <v>454</v>
      </c>
      <c r="O82" s="59" t="s">
        <v>16</v>
      </c>
      <c r="P82" s="59" t="s">
        <v>16</v>
      </c>
      <c r="Q82" s="59" t="s">
        <v>16</v>
      </c>
      <c r="R82" s="59" t="s">
        <v>16</v>
      </c>
      <c r="S82" s="59">
        <v>0.3</v>
      </c>
      <c r="T82" s="59">
        <v>0.81</v>
      </c>
      <c r="U82" s="59" t="s">
        <v>16</v>
      </c>
      <c r="V82" s="59" t="s">
        <v>16</v>
      </c>
      <c r="W82" s="59" t="s">
        <v>16</v>
      </c>
      <c r="X82" s="59" t="s">
        <v>16</v>
      </c>
      <c r="Y82" s="59">
        <v>0.36</v>
      </c>
      <c r="Z82" s="61" t="s">
        <v>16</v>
      </c>
      <c r="AA82" s="59">
        <v>6</v>
      </c>
      <c r="AB82" s="59">
        <v>24</v>
      </c>
      <c r="AC82" s="59" t="s">
        <v>16</v>
      </c>
      <c r="AD82" s="59" t="s">
        <v>16</v>
      </c>
      <c r="AE82" s="59" t="s">
        <v>16</v>
      </c>
      <c r="AF82" s="59" t="s">
        <v>16</v>
      </c>
      <c r="AG82" s="59">
        <v>0.76</v>
      </c>
      <c r="AH82" s="59">
        <v>0.77</v>
      </c>
      <c r="AI82" s="59" t="s">
        <v>16</v>
      </c>
      <c r="AJ82" s="59" t="s">
        <v>16</v>
      </c>
      <c r="AK82" s="59" t="s">
        <v>16</v>
      </c>
      <c r="AL82" s="59" t="s">
        <v>16</v>
      </c>
      <c r="AM82" s="59">
        <v>0.83</v>
      </c>
      <c r="AN82" s="61" t="s">
        <v>16</v>
      </c>
      <c r="AO82" s="57"/>
      <c r="AP82" s="57"/>
      <c r="AQ82" s="57"/>
      <c r="AR82" s="57"/>
      <c r="AS82" s="57"/>
      <c r="AT82" s="57"/>
      <c r="AU82" s="57"/>
      <c r="AV82" s="57"/>
      <c r="AW82" s="57"/>
      <c r="AX82" s="57"/>
      <c r="AY82" s="57"/>
      <c r="AZ82" s="57"/>
      <c r="BA82" s="57"/>
      <c r="BB82" s="63"/>
    </row>
    <row r="83" spans="1:54" s="13" customFormat="1">
      <c r="A83" s="60" t="s">
        <v>455</v>
      </c>
      <c r="B83" s="65" t="s">
        <v>450</v>
      </c>
      <c r="C83" s="65" t="s">
        <v>451</v>
      </c>
      <c r="D83" s="65" t="s">
        <v>452</v>
      </c>
      <c r="E83" s="65"/>
      <c r="F83" s="65" t="s">
        <v>150</v>
      </c>
      <c r="G83" s="76">
        <v>23179</v>
      </c>
      <c r="H83" s="66" t="s">
        <v>21</v>
      </c>
      <c r="I83" s="60">
        <v>134</v>
      </c>
      <c r="J83" s="60">
        <v>3</v>
      </c>
      <c r="K83" s="60">
        <v>107</v>
      </c>
      <c r="L83" s="69" t="s">
        <v>453</v>
      </c>
      <c r="M83" s="60" t="s">
        <v>16</v>
      </c>
      <c r="N83" s="60" t="s">
        <v>16</v>
      </c>
      <c r="O83" s="60" t="s">
        <v>16</v>
      </c>
      <c r="P83" s="60" t="s">
        <v>16</v>
      </c>
      <c r="Q83" s="60" t="s">
        <v>16</v>
      </c>
      <c r="R83" s="60" t="s">
        <v>16</v>
      </c>
      <c r="S83" s="60" t="s">
        <v>16</v>
      </c>
      <c r="T83" s="60" t="s">
        <v>16</v>
      </c>
      <c r="U83" s="60" t="s">
        <v>16</v>
      </c>
      <c r="V83" s="60" t="s">
        <v>16</v>
      </c>
      <c r="W83" s="60" t="s">
        <v>16</v>
      </c>
      <c r="X83" s="60" t="s">
        <v>16</v>
      </c>
      <c r="Y83" s="60" t="s">
        <v>16</v>
      </c>
      <c r="Z83" s="67" t="s">
        <v>16</v>
      </c>
      <c r="AA83" s="60">
        <v>10</v>
      </c>
      <c r="AB83" s="60">
        <v>38</v>
      </c>
      <c r="AC83" s="60" t="s">
        <v>16</v>
      </c>
      <c r="AD83" s="60" t="s">
        <v>16</v>
      </c>
      <c r="AE83" s="60" t="s">
        <v>16</v>
      </c>
      <c r="AF83" s="60" t="s">
        <v>16</v>
      </c>
      <c r="AG83" s="60">
        <v>0.68</v>
      </c>
      <c r="AH83" s="60">
        <v>0.81</v>
      </c>
      <c r="AI83" s="60" t="s">
        <v>16</v>
      </c>
      <c r="AJ83" s="60" t="s">
        <v>16</v>
      </c>
      <c r="AK83" s="60" t="s">
        <v>16</v>
      </c>
      <c r="AL83" s="60" t="s">
        <v>16</v>
      </c>
      <c r="AM83" s="60">
        <v>0.8</v>
      </c>
      <c r="AN83" s="67" t="s">
        <v>16</v>
      </c>
      <c r="AO83" s="65"/>
      <c r="AP83" s="65"/>
      <c r="AQ83" s="65"/>
      <c r="AR83" s="65"/>
      <c r="AS83" s="65"/>
      <c r="AT83" s="65"/>
      <c r="AU83" s="65"/>
      <c r="AV83" s="65"/>
      <c r="AW83" s="65"/>
      <c r="AX83" s="65"/>
      <c r="AY83" s="65"/>
      <c r="AZ83" s="65"/>
      <c r="BA83" s="65"/>
      <c r="BB83" s="69"/>
    </row>
    <row r="84" spans="1:54" s="13" customFormat="1">
      <c r="A84" s="60" t="s">
        <v>456</v>
      </c>
      <c r="B84" s="65" t="s">
        <v>450</v>
      </c>
      <c r="C84" s="65" t="s">
        <v>451</v>
      </c>
      <c r="D84" s="65" t="s">
        <v>452</v>
      </c>
      <c r="E84" s="65"/>
      <c r="F84" s="65" t="s">
        <v>150</v>
      </c>
      <c r="G84" s="76">
        <v>23179</v>
      </c>
      <c r="H84" s="66" t="s">
        <v>21</v>
      </c>
      <c r="I84" s="60">
        <v>134</v>
      </c>
      <c r="J84" s="60">
        <v>3</v>
      </c>
      <c r="K84" s="60">
        <v>107</v>
      </c>
      <c r="L84" s="69" t="s">
        <v>453</v>
      </c>
      <c r="M84" s="60" t="s">
        <v>16</v>
      </c>
      <c r="N84" s="60" t="s">
        <v>16</v>
      </c>
      <c r="O84" s="60" t="s">
        <v>16</v>
      </c>
      <c r="P84" s="60" t="s">
        <v>16</v>
      </c>
      <c r="Q84" s="60" t="s">
        <v>16</v>
      </c>
      <c r="R84" s="60" t="s">
        <v>16</v>
      </c>
      <c r="S84" s="60" t="s">
        <v>16</v>
      </c>
      <c r="T84" s="60" t="s">
        <v>16</v>
      </c>
      <c r="U84" s="60" t="s">
        <v>16</v>
      </c>
      <c r="V84" s="60" t="s">
        <v>16</v>
      </c>
      <c r="W84" s="60" t="s">
        <v>16</v>
      </c>
      <c r="X84" s="60" t="s">
        <v>16</v>
      </c>
      <c r="Y84" s="60" t="s">
        <v>16</v>
      </c>
      <c r="Z84" s="67" t="s">
        <v>16</v>
      </c>
      <c r="AA84" s="60">
        <v>60</v>
      </c>
      <c r="AB84" s="60">
        <v>10</v>
      </c>
      <c r="AC84" s="60" t="s">
        <v>16</v>
      </c>
      <c r="AD84" s="60" t="s">
        <v>16</v>
      </c>
      <c r="AE84" s="60" t="s">
        <v>16</v>
      </c>
      <c r="AF84" s="60" t="s">
        <v>16</v>
      </c>
      <c r="AG84" s="60">
        <v>0.78</v>
      </c>
      <c r="AH84" s="60">
        <v>0.8</v>
      </c>
      <c r="AI84" s="60" t="s">
        <v>16</v>
      </c>
      <c r="AJ84" s="60" t="s">
        <v>16</v>
      </c>
      <c r="AK84" s="60" t="s">
        <v>16</v>
      </c>
      <c r="AL84" s="60" t="s">
        <v>16</v>
      </c>
      <c r="AM84" s="60">
        <v>0.85</v>
      </c>
      <c r="AN84" s="67" t="s">
        <v>16</v>
      </c>
      <c r="AO84" s="65"/>
      <c r="AP84" s="65"/>
      <c r="AQ84" s="65"/>
      <c r="AR84" s="65"/>
      <c r="AS84" s="65"/>
      <c r="AT84" s="65"/>
      <c r="AU84" s="65"/>
      <c r="AV84" s="65"/>
      <c r="AW84" s="65"/>
      <c r="AX84" s="65"/>
      <c r="AY84" s="65"/>
      <c r="AZ84" s="65"/>
      <c r="BA84" s="65"/>
      <c r="BB84" s="69"/>
    </row>
    <row r="85" spans="1:54" s="13" customFormat="1">
      <c r="A85" s="60" t="s">
        <v>457</v>
      </c>
      <c r="B85" s="65" t="s">
        <v>450</v>
      </c>
      <c r="C85" s="65" t="s">
        <v>451</v>
      </c>
      <c r="D85" s="65" t="s">
        <v>452</v>
      </c>
      <c r="E85" s="65"/>
      <c r="F85" s="65" t="s">
        <v>150</v>
      </c>
      <c r="G85" s="76">
        <v>23179</v>
      </c>
      <c r="H85" s="66" t="s">
        <v>21</v>
      </c>
      <c r="I85" s="60">
        <v>134</v>
      </c>
      <c r="J85" s="60">
        <v>3</v>
      </c>
      <c r="K85" s="60">
        <v>107</v>
      </c>
      <c r="L85" s="69" t="s">
        <v>458</v>
      </c>
      <c r="M85" s="60" t="s">
        <v>16</v>
      </c>
      <c r="N85" s="60" t="s">
        <v>16</v>
      </c>
      <c r="O85" s="60" t="s">
        <v>16</v>
      </c>
      <c r="P85" s="60" t="s">
        <v>16</v>
      </c>
      <c r="Q85" s="60" t="s">
        <v>16</v>
      </c>
      <c r="R85" s="60" t="s">
        <v>16</v>
      </c>
      <c r="S85" s="60" t="s">
        <v>16</v>
      </c>
      <c r="T85" s="60" t="s">
        <v>16</v>
      </c>
      <c r="U85" s="60" t="s">
        <v>16</v>
      </c>
      <c r="V85" s="60" t="s">
        <v>16</v>
      </c>
      <c r="W85" s="60" t="s">
        <v>16</v>
      </c>
      <c r="X85" s="60" t="s">
        <v>16</v>
      </c>
      <c r="Y85" s="60" t="s">
        <v>16</v>
      </c>
      <c r="Z85" s="67" t="s">
        <v>16</v>
      </c>
      <c r="AA85" s="60">
        <v>2.5</v>
      </c>
      <c r="AB85" s="60">
        <v>3</v>
      </c>
      <c r="AC85" s="60" t="s">
        <v>16</v>
      </c>
      <c r="AD85" s="60" t="s">
        <v>16</v>
      </c>
      <c r="AE85" s="60" t="s">
        <v>16</v>
      </c>
      <c r="AF85" s="60" t="s">
        <v>16</v>
      </c>
      <c r="AG85" s="60">
        <v>0.76</v>
      </c>
      <c r="AH85" s="60">
        <v>0.86</v>
      </c>
      <c r="AI85" s="60" t="s">
        <v>16</v>
      </c>
      <c r="AJ85" s="60" t="s">
        <v>16</v>
      </c>
      <c r="AK85" s="60" t="s">
        <v>16</v>
      </c>
      <c r="AL85" s="60" t="s">
        <v>16</v>
      </c>
      <c r="AM85" s="60">
        <v>0.83</v>
      </c>
      <c r="AN85" s="67" t="s">
        <v>16</v>
      </c>
      <c r="AO85" s="65"/>
      <c r="AP85" s="65"/>
      <c r="AQ85" s="65"/>
      <c r="AR85" s="65"/>
      <c r="AS85" s="65"/>
      <c r="AT85" s="65"/>
      <c r="AU85" s="65"/>
      <c r="AV85" s="65"/>
      <c r="AW85" s="65"/>
      <c r="AX85" s="65"/>
      <c r="AY85" s="65"/>
      <c r="AZ85" s="65"/>
      <c r="BA85" s="65"/>
      <c r="BB85" s="69"/>
    </row>
    <row r="86" spans="1:54" s="13" customFormat="1">
      <c r="A86" s="60" t="s">
        <v>459</v>
      </c>
      <c r="B86" s="65" t="s">
        <v>450</v>
      </c>
      <c r="C86" s="65" t="s">
        <v>451</v>
      </c>
      <c r="D86" s="65" t="s">
        <v>452</v>
      </c>
      <c r="E86" s="65"/>
      <c r="F86" s="65" t="s">
        <v>150</v>
      </c>
      <c r="G86" s="76">
        <v>23179</v>
      </c>
      <c r="H86" s="66" t="s">
        <v>21</v>
      </c>
      <c r="I86" s="60">
        <v>134</v>
      </c>
      <c r="J86" s="60">
        <v>3</v>
      </c>
      <c r="K86" s="60">
        <v>107</v>
      </c>
      <c r="L86" s="69" t="s">
        <v>458</v>
      </c>
      <c r="M86" s="60" t="s">
        <v>16</v>
      </c>
      <c r="N86" s="60" t="s">
        <v>16</v>
      </c>
      <c r="O86" s="60" t="s">
        <v>16</v>
      </c>
      <c r="P86" s="60" t="s">
        <v>16</v>
      </c>
      <c r="Q86" s="60" t="s">
        <v>16</v>
      </c>
      <c r="R86" s="60" t="s">
        <v>16</v>
      </c>
      <c r="S86" s="60" t="s">
        <v>16</v>
      </c>
      <c r="T86" s="60" t="s">
        <v>16</v>
      </c>
      <c r="U86" s="60" t="s">
        <v>16</v>
      </c>
      <c r="V86" s="60" t="s">
        <v>16</v>
      </c>
      <c r="W86" s="60" t="s">
        <v>16</v>
      </c>
      <c r="X86" s="60" t="s">
        <v>16</v>
      </c>
      <c r="Y86" s="60" t="s">
        <v>16</v>
      </c>
      <c r="Z86" s="67" t="s">
        <v>16</v>
      </c>
      <c r="AA86" s="60">
        <v>5</v>
      </c>
      <c r="AB86" s="60">
        <v>8</v>
      </c>
      <c r="AC86" s="60" t="s">
        <v>16</v>
      </c>
      <c r="AD86" s="60" t="s">
        <v>16</v>
      </c>
      <c r="AE86" s="60" t="s">
        <v>16</v>
      </c>
      <c r="AF86" s="60" t="s">
        <v>16</v>
      </c>
      <c r="AG86" s="60">
        <v>0.79</v>
      </c>
      <c r="AH86" s="60">
        <v>0.76</v>
      </c>
      <c r="AI86" s="60" t="s">
        <v>16</v>
      </c>
      <c r="AJ86" s="60" t="s">
        <v>16</v>
      </c>
      <c r="AK86" s="60" t="s">
        <v>16</v>
      </c>
      <c r="AL86" s="60" t="s">
        <v>16</v>
      </c>
      <c r="AM86" s="60">
        <v>0.84</v>
      </c>
      <c r="AN86" s="67" t="s">
        <v>16</v>
      </c>
      <c r="AO86" s="65"/>
      <c r="AP86" s="65"/>
      <c r="AQ86" s="65"/>
      <c r="AR86" s="65"/>
      <c r="AS86" s="65"/>
      <c r="AT86" s="65"/>
      <c r="AU86" s="65"/>
      <c r="AV86" s="65"/>
      <c r="AW86" s="65"/>
      <c r="AX86" s="65"/>
      <c r="AY86" s="65"/>
      <c r="AZ86" s="65"/>
      <c r="BA86" s="65"/>
      <c r="BB86" s="69"/>
    </row>
    <row r="87" spans="1:54" s="13" customFormat="1">
      <c r="A87" s="60" t="s">
        <v>460</v>
      </c>
      <c r="B87" s="65" t="s">
        <v>450</v>
      </c>
      <c r="C87" s="65" t="s">
        <v>451</v>
      </c>
      <c r="D87" s="65" t="s">
        <v>452</v>
      </c>
      <c r="E87" s="65"/>
      <c r="F87" s="65" t="s">
        <v>150</v>
      </c>
      <c r="G87" s="76">
        <v>23179</v>
      </c>
      <c r="H87" s="66" t="s">
        <v>21</v>
      </c>
      <c r="I87" s="60">
        <v>134</v>
      </c>
      <c r="J87" s="60">
        <v>3</v>
      </c>
      <c r="K87" s="60">
        <v>107</v>
      </c>
      <c r="L87" s="69" t="s">
        <v>458</v>
      </c>
      <c r="M87" s="60" t="s">
        <v>16</v>
      </c>
      <c r="N87" s="60" t="s">
        <v>16</v>
      </c>
      <c r="O87" s="60" t="s">
        <v>16</v>
      </c>
      <c r="P87" s="60" t="s">
        <v>16</v>
      </c>
      <c r="Q87" s="60" t="s">
        <v>16</v>
      </c>
      <c r="R87" s="60" t="s">
        <v>16</v>
      </c>
      <c r="S87" s="60" t="s">
        <v>16</v>
      </c>
      <c r="T87" s="60" t="s">
        <v>16</v>
      </c>
      <c r="U87" s="60" t="s">
        <v>16</v>
      </c>
      <c r="V87" s="60" t="s">
        <v>16</v>
      </c>
      <c r="W87" s="60" t="s">
        <v>16</v>
      </c>
      <c r="X87" s="60" t="s">
        <v>16</v>
      </c>
      <c r="Y87" s="60" t="s">
        <v>16</v>
      </c>
      <c r="Z87" s="67" t="s">
        <v>16</v>
      </c>
      <c r="AA87" s="60">
        <v>6</v>
      </c>
      <c r="AB87" s="60">
        <v>21</v>
      </c>
      <c r="AC87" s="60" t="s">
        <v>16</v>
      </c>
      <c r="AD87" s="60" t="s">
        <v>16</v>
      </c>
      <c r="AE87" s="60" t="s">
        <v>16</v>
      </c>
      <c r="AF87" s="60" t="s">
        <v>16</v>
      </c>
      <c r="AG87" s="60">
        <v>0.77</v>
      </c>
      <c r="AH87" s="60">
        <v>0.76</v>
      </c>
      <c r="AI87" s="60" t="s">
        <v>16</v>
      </c>
      <c r="AJ87" s="60" t="s">
        <v>16</v>
      </c>
      <c r="AK87" s="60" t="s">
        <v>16</v>
      </c>
      <c r="AL87" s="60" t="s">
        <v>16</v>
      </c>
      <c r="AM87" s="60">
        <v>0.83</v>
      </c>
      <c r="AN87" s="67" t="s">
        <v>16</v>
      </c>
      <c r="AO87" s="65"/>
      <c r="AP87" s="65"/>
      <c r="AQ87" s="65"/>
      <c r="AR87" s="65"/>
      <c r="AS87" s="65"/>
      <c r="AT87" s="65"/>
      <c r="AU87" s="65"/>
      <c r="AV87" s="65"/>
      <c r="AW87" s="65"/>
      <c r="AX87" s="65"/>
      <c r="AY87" s="65"/>
      <c r="AZ87" s="65"/>
      <c r="BA87" s="65"/>
      <c r="BB87" s="69"/>
    </row>
    <row r="88" spans="1:54" s="13" customFormat="1">
      <c r="A88" s="60" t="s">
        <v>461</v>
      </c>
      <c r="B88" s="65" t="s">
        <v>450</v>
      </c>
      <c r="C88" s="65" t="s">
        <v>451</v>
      </c>
      <c r="D88" s="65" t="s">
        <v>452</v>
      </c>
      <c r="E88" s="65"/>
      <c r="F88" s="65" t="s">
        <v>150</v>
      </c>
      <c r="G88" s="76">
        <v>23179</v>
      </c>
      <c r="H88" s="66" t="s">
        <v>21</v>
      </c>
      <c r="I88" s="60">
        <v>134</v>
      </c>
      <c r="J88" s="60">
        <v>3</v>
      </c>
      <c r="K88" s="60">
        <v>107</v>
      </c>
      <c r="L88" s="69" t="s">
        <v>458</v>
      </c>
      <c r="M88" s="60" t="s">
        <v>16</v>
      </c>
      <c r="N88" s="60" t="s">
        <v>16</v>
      </c>
      <c r="O88" s="60" t="s">
        <v>16</v>
      </c>
      <c r="P88" s="60" t="s">
        <v>16</v>
      </c>
      <c r="Q88" s="60" t="s">
        <v>16</v>
      </c>
      <c r="R88" s="60" t="s">
        <v>16</v>
      </c>
      <c r="S88" s="60" t="s">
        <v>16</v>
      </c>
      <c r="T88" s="60" t="s">
        <v>16</v>
      </c>
      <c r="U88" s="60" t="s">
        <v>16</v>
      </c>
      <c r="V88" s="60" t="s">
        <v>16</v>
      </c>
      <c r="W88" s="60" t="s">
        <v>16</v>
      </c>
      <c r="X88" s="60" t="s">
        <v>16</v>
      </c>
      <c r="Y88" s="60" t="s">
        <v>16</v>
      </c>
      <c r="Z88" s="67" t="s">
        <v>16</v>
      </c>
      <c r="AA88" s="60">
        <v>8</v>
      </c>
      <c r="AB88" s="60">
        <v>10</v>
      </c>
      <c r="AC88" s="60" t="s">
        <v>16</v>
      </c>
      <c r="AD88" s="60" t="s">
        <v>16</v>
      </c>
      <c r="AE88" s="60" t="s">
        <v>16</v>
      </c>
      <c r="AF88" s="60" t="s">
        <v>16</v>
      </c>
      <c r="AG88" s="60">
        <v>0.54</v>
      </c>
      <c r="AH88" s="60">
        <v>0.86</v>
      </c>
      <c r="AI88" s="60" t="s">
        <v>16</v>
      </c>
      <c r="AJ88" s="60" t="s">
        <v>16</v>
      </c>
      <c r="AK88" s="60" t="s">
        <v>16</v>
      </c>
      <c r="AL88" s="60" t="s">
        <v>16</v>
      </c>
      <c r="AM88" s="60">
        <v>0.78</v>
      </c>
      <c r="AN88" s="67" t="s">
        <v>16</v>
      </c>
      <c r="AO88" s="65"/>
      <c r="AP88" s="65"/>
      <c r="AQ88" s="65"/>
      <c r="AR88" s="65"/>
      <c r="AS88" s="65"/>
      <c r="AT88" s="65"/>
      <c r="AU88" s="65"/>
      <c r="AV88" s="65"/>
      <c r="AW88" s="65"/>
      <c r="AX88" s="65"/>
      <c r="AY88" s="65"/>
      <c r="AZ88" s="65"/>
      <c r="BA88" s="65"/>
      <c r="BB88" s="69"/>
    </row>
    <row r="89" spans="1:54" s="13" customFormat="1">
      <c r="A89" s="60" t="s">
        <v>462</v>
      </c>
      <c r="B89" s="65" t="s">
        <v>450</v>
      </c>
      <c r="C89" s="65" t="s">
        <v>451</v>
      </c>
      <c r="D89" s="65" t="s">
        <v>452</v>
      </c>
      <c r="E89" s="65"/>
      <c r="F89" s="65" t="s">
        <v>150</v>
      </c>
      <c r="G89" s="76">
        <v>23179</v>
      </c>
      <c r="H89" s="66" t="s">
        <v>21</v>
      </c>
      <c r="I89" s="60">
        <v>134</v>
      </c>
      <c r="J89" s="60">
        <v>3</v>
      </c>
      <c r="K89" s="60">
        <v>107</v>
      </c>
      <c r="L89" s="69" t="s">
        <v>458</v>
      </c>
      <c r="M89" s="60" t="s">
        <v>16</v>
      </c>
      <c r="N89" s="60" t="s">
        <v>16</v>
      </c>
      <c r="O89" s="60" t="s">
        <v>16</v>
      </c>
      <c r="P89" s="60" t="s">
        <v>16</v>
      </c>
      <c r="Q89" s="60" t="s">
        <v>16</v>
      </c>
      <c r="R89" s="60" t="s">
        <v>16</v>
      </c>
      <c r="S89" s="60" t="s">
        <v>16</v>
      </c>
      <c r="T89" s="60" t="s">
        <v>16</v>
      </c>
      <c r="U89" s="60" t="s">
        <v>16</v>
      </c>
      <c r="V89" s="60" t="s">
        <v>16</v>
      </c>
      <c r="W89" s="60" t="s">
        <v>16</v>
      </c>
      <c r="X89" s="60" t="s">
        <v>16</v>
      </c>
      <c r="Y89" s="60" t="s">
        <v>16</v>
      </c>
      <c r="Z89" s="67" t="s">
        <v>16</v>
      </c>
      <c r="AA89" s="60">
        <v>10</v>
      </c>
      <c r="AB89" s="60">
        <v>35</v>
      </c>
      <c r="AC89" s="60" t="s">
        <v>16</v>
      </c>
      <c r="AD89" s="60" t="s">
        <v>16</v>
      </c>
      <c r="AE89" s="60" t="s">
        <v>16</v>
      </c>
      <c r="AF89" s="60" t="s">
        <v>16</v>
      </c>
      <c r="AG89" s="60">
        <v>0.69</v>
      </c>
      <c r="AH89" s="60">
        <v>0.81</v>
      </c>
      <c r="AI89" s="60" t="s">
        <v>16</v>
      </c>
      <c r="AJ89" s="60" t="s">
        <v>16</v>
      </c>
      <c r="AK89" s="60" t="s">
        <v>16</v>
      </c>
      <c r="AL89" s="60" t="s">
        <v>16</v>
      </c>
      <c r="AM89" s="60">
        <v>0.81</v>
      </c>
      <c r="AN89" s="67" t="s">
        <v>16</v>
      </c>
      <c r="AO89" s="65"/>
      <c r="AP89" s="65"/>
      <c r="AQ89" s="65"/>
      <c r="AR89" s="65"/>
      <c r="AS89" s="65"/>
      <c r="AT89" s="65"/>
      <c r="AU89" s="65"/>
      <c r="AV89" s="65"/>
      <c r="AW89" s="65"/>
      <c r="AX89" s="65"/>
      <c r="AY89" s="65"/>
      <c r="AZ89" s="65"/>
      <c r="BA89" s="65"/>
      <c r="BB89" s="69"/>
    </row>
    <row r="90" spans="1:54" s="13" customFormat="1">
      <c r="A90" s="60" t="s">
        <v>463</v>
      </c>
      <c r="B90" s="65" t="s">
        <v>450</v>
      </c>
      <c r="C90" s="65" t="s">
        <v>451</v>
      </c>
      <c r="D90" s="65" t="s">
        <v>452</v>
      </c>
      <c r="E90" s="65"/>
      <c r="F90" s="65" t="s">
        <v>150</v>
      </c>
      <c r="G90" s="76">
        <v>23179</v>
      </c>
      <c r="H90" s="66" t="s">
        <v>21</v>
      </c>
      <c r="I90" s="60">
        <v>134</v>
      </c>
      <c r="J90" s="60">
        <v>3</v>
      </c>
      <c r="K90" s="60">
        <v>107</v>
      </c>
      <c r="L90" s="69" t="s">
        <v>458</v>
      </c>
      <c r="M90" s="60" t="s">
        <v>16</v>
      </c>
      <c r="N90" s="60" t="s">
        <v>16</v>
      </c>
      <c r="O90" s="60" t="s">
        <v>16</v>
      </c>
      <c r="P90" s="60" t="s">
        <v>16</v>
      </c>
      <c r="Q90" s="60" t="s">
        <v>16</v>
      </c>
      <c r="R90" s="60" t="s">
        <v>16</v>
      </c>
      <c r="S90" s="60" t="s">
        <v>16</v>
      </c>
      <c r="T90" s="60" t="s">
        <v>16</v>
      </c>
      <c r="U90" s="60" t="s">
        <v>16</v>
      </c>
      <c r="V90" s="60" t="s">
        <v>16</v>
      </c>
      <c r="W90" s="60" t="s">
        <v>16</v>
      </c>
      <c r="X90" s="60" t="s">
        <v>16</v>
      </c>
      <c r="Y90" s="60" t="s">
        <v>16</v>
      </c>
      <c r="Z90" s="67" t="s">
        <v>16</v>
      </c>
      <c r="AA90" s="60">
        <v>20</v>
      </c>
      <c r="AB90" s="60">
        <v>8</v>
      </c>
      <c r="AC90" s="60" t="s">
        <v>16</v>
      </c>
      <c r="AD90" s="60" t="s">
        <v>16</v>
      </c>
      <c r="AE90" s="60" t="s">
        <v>16</v>
      </c>
      <c r="AF90" s="60" t="s">
        <v>16</v>
      </c>
      <c r="AG90" s="60">
        <v>0.79</v>
      </c>
      <c r="AH90" s="60">
        <v>0.73</v>
      </c>
      <c r="AI90" s="60" t="s">
        <v>16</v>
      </c>
      <c r="AJ90" s="60" t="s">
        <v>16</v>
      </c>
      <c r="AK90" s="60" t="s">
        <v>16</v>
      </c>
      <c r="AL90" s="60" t="s">
        <v>16</v>
      </c>
      <c r="AM90" s="60">
        <v>0.83</v>
      </c>
      <c r="AN90" s="67" t="s">
        <v>16</v>
      </c>
      <c r="AO90" s="65"/>
      <c r="AP90" s="65"/>
      <c r="AQ90" s="65"/>
      <c r="AR90" s="65"/>
      <c r="AS90" s="65"/>
      <c r="AT90" s="65"/>
      <c r="AU90" s="65"/>
      <c r="AV90" s="65"/>
      <c r="AW90" s="65"/>
      <c r="AX90" s="65"/>
      <c r="AY90" s="65"/>
      <c r="AZ90" s="65"/>
      <c r="BA90" s="65"/>
      <c r="BB90" s="69"/>
    </row>
    <row r="91" spans="1:54" s="13" customFormat="1">
      <c r="A91" s="60" t="s">
        <v>464</v>
      </c>
      <c r="B91" s="65" t="s">
        <v>450</v>
      </c>
      <c r="C91" s="65" t="s">
        <v>451</v>
      </c>
      <c r="D91" s="65" t="s">
        <v>452</v>
      </c>
      <c r="E91" s="65"/>
      <c r="F91" s="65" t="s">
        <v>150</v>
      </c>
      <c r="G91" s="76">
        <v>23179</v>
      </c>
      <c r="H91" s="66" t="s">
        <v>21</v>
      </c>
      <c r="I91" s="60">
        <v>134</v>
      </c>
      <c r="J91" s="60">
        <v>3</v>
      </c>
      <c r="K91" s="60">
        <v>107</v>
      </c>
      <c r="L91" s="69" t="s">
        <v>458</v>
      </c>
      <c r="M91" s="60" t="s">
        <v>16</v>
      </c>
      <c r="N91" s="60" t="s">
        <v>16</v>
      </c>
      <c r="O91" s="60" t="s">
        <v>16</v>
      </c>
      <c r="P91" s="60" t="s">
        <v>16</v>
      </c>
      <c r="Q91" s="60" t="s">
        <v>16</v>
      </c>
      <c r="R91" s="60" t="s">
        <v>16</v>
      </c>
      <c r="S91" s="60" t="s">
        <v>16</v>
      </c>
      <c r="T91" s="60" t="s">
        <v>16</v>
      </c>
      <c r="U91" s="60" t="s">
        <v>16</v>
      </c>
      <c r="V91" s="60" t="s">
        <v>16</v>
      </c>
      <c r="W91" s="60" t="s">
        <v>16</v>
      </c>
      <c r="X91" s="60" t="s">
        <v>16</v>
      </c>
      <c r="Y91" s="60" t="s">
        <v>16</v>
      </c>
      <c r="Z91" s="67" t="s">
        <v>16</v>
      </c>
      <c r="AA91" s="60">
        <v>50</v>
      </c>
      <c r="AB91" s="60">
        <v>6</v>
      </c>
      <c r="AC91" s="60" t="s">
        <v>16</v>
      </c>
      <c r="AD91" s="60" t="s">
        <v>16</v>
      </c>
      <c r="AE91" s="60" t="s">
        <v>16</v>
      </c>
      <c r="AF91" s="60" t="s">
        <v>16</v>
      </c>
      <c r="AG91" s="60">
        <v>0.73</v>
      </c>
      <c r="AH91" s="60">
        <v>0.83</v>
      </c>
      <c r="AI91" s="60" t="s">
        <v>16</v>
      </c>
      <c r="AJ91" s="60" t="s">
        <v>16</v>
      </c>
      <c r="AK91" s="60" t="s">
        <v>16</v>
      </c>
      <c r="AL91" s="60" t="s">
        <v>16</v>
      </c>
      <c r="AM91" s="60">
        <v>0.86</v>
      </c>
      <c r="AN91" s="67" t="s">
        <v>16</v>
      </c>
      <c r="AO91" s="65"/>
      <c r="AP91" s="65"/>
      <c r="AQ91" s="65"/>
      <c r="AR91" s="65"/>
      <c r="AS91" s="65"/>
      <c r="AT91" s="65"/>
      <c r="AU91" s="65"/>
      <c r="AV91" s="65"/>
      <c r="AW91" s="65"/>
      <c r="AX91" s="65"/>
      <c r="AY91" s="65"/>
      <c r="AZ91" s="65"/>
      <c r="BA91" s="65"/>
      <c r="BB91" s="69"/>
    </row>
    <row r="92" spans="1:54" s="13" customFormat="1">
      <c r="A92" s="60" t="s">
        <v>465</v>
      </c>
      <c r="B92" s="65" t="s">
        <v>450</v>
      </c>
      <c r="C92" s="65" t="s">
        <v>451</v>
      </c>
      <c r="D92" s="65" t="s">
        <v>452</v>
      </c>
      <c r="E92" s="65"/>
      <c r="F92" s="65" t="s">
        <v>150</v>
      </c>
      <c r="G92" s="76">
        <v>23179</v>
      </c>
      <c r="H92" s="66" t="s">
        <v>21</v>
      </c>
      <c r="I92" s="60">
        <v>134</v>
      </c>
      <c r="J92" s="60">
        <v>3</v>
      </c>
      <c r="K92" s="60">
        <v>107</v>
      </c>
      <c r="L92" s="69" t="s">
        <v>458</v>
      </c>
      <c r="M92" s="60" t="s">
        <v>16</v>
      </c>
      <c r="N92" s="60" t="s">
        <v>16</v>
      </c>
      <c r="O92" s="60" t="s">
        <v>16</v>
      </c>
      <c r="P92" s="60" t="s">
        <v>16</v>
      </c>
      <c r="Q92" s="60" t="s">
        <v>16</v>
      </c>
      <c r="R92" s="60" t="s">
        <v>16</v>
      </c>
      <c r="S92" s="60" t="s">
        <v>16</v>
      </c>
      <c r="T92" s="60" t="s">
        <v>16</v>
      </c>
      <c r="U92" s="60" t="s">
        <v>16</v>
      </c>
      <c r="V92" s="60" t="s">
        <v>16</v>
      </c>
      <c r="W92" s="60" t="s">
        <v>16</v>
      </c>
      <c r="X92" s="60" t="s">
        <v>16</v>
      </c>
      <c r="Y92" s="60" t="s">
        <v>16</v>
      </c>
      <c r="Z92" s="67" t="s">
        <v>16</v>
      </c>
      <c r="AA92" s="60">
        <v>100</v>
      </c>
      <c r="AB92" s="60">
        <v>3</v>
      </c>
      <c r="AC92" s="60" t="s">
        <v>16</v>
      </c>
      <c r="AD92" s="60" t="s">
        <v>16</v>
      </c>
      <c r="AE92" s="60" t="s">
        <v>16</v>
      </c>
      <c r="AF92" s="60" t="s">
        <v>16</v>
      </c>
      <c r="AG92" s="60">
        <v>0.69</v>
      </c>
      <c r="AH92" s="60">
        <v>0.87</v>
      </c>
      <c r="AI92" s="60" t="s">
        <v>16</v>
      </c>
      <c r="AJ92" s="60" t="s">
        <v>16</v>
      </c>
      <c r="AK92" s="60" t="s">
        <v>16</v>
      </c>
      <c r="AL92" s="60" t="s">
        <v>16</v>
      </c>
      <c r="AM92" s="60">
        <v>0.83</v>
      </c>
      <c r="AN92" s="67" t="s">
        <v>16</v>
      </c>
      <c r="AO92" s="65"/>
      <c r="AP92" s="65"/>
      <c r="AQ92" s="65"/>
      <c r="AR92" s="65"/>
      <c r="AS92" s="65"/>
      <c r="AT92" s="65"/>
      <c r="AU92" s="65"/>
      <c r="AV92" s="65"/>
      <c r="AW92" s="65"/>
      <c r="AX92" s="65"/>
      <c r="AY92" s="65"/>
      <c r="AZ92" s="65"/>
      <c r="BA92" s="65"/>
      <c r="BB92" s="69"/>
    </row>
    <row r="93" spans="1:54" s="13" customFormat="1">
      <c r="A93" s="60" t="s">
        <v>466</v>
      </c>
      <c r="B93" s="65" t="s">
        <v>450</v>
      </c>
      <c r="C93" s="65" t="s">
        <v>451</v>
      </c>
      <c r="D93" s="65" t="s">
        <v>452</v>
      </c>
      <c r="E93" s="65"/>
      <c r="F93" s="65" t="s">
        <v>150</v>
      </c>
      <c r="G93" s="76">
        <v>23179</v>
      </c>
      <c r="H93" s="66" t="s">
        <v>21</v>
      </c>
      <c r="I93" s="60">
        <v>134</v>
      </c>
      <c r="J93" s="60">
        <v>3</v>
      </c>
      <c r="K93" s="60">
        <v>107</v>
      </c>
      <c r="L93" s="69" t="s">
        <v>467</v>
      </c>
      <c r="M93" s="60" t="s">
        <v>16</v>
      </c>
      <c r="N93" s="60" t="s">
        <v>16</v>
      </c>
      <c r="O93" s="60" t="s">
        <v>16</v>
      </c>
      <c r="P93" s="60" t="s">
        <v>16</v>
      </c>
      <c r="Q93" s="60" t="s">
        <v>16</v>
      </c>
      <c r="R93" s="60" t="s">
        <v>16</v>
      </c>
      <c r="S93" s="60" t="s">
        <v>16</v>
      </c>
      <c r="T93" s="60" t="s">
        <v>16</v>
      </c>
      <c r="U93" s="60" t="s">
        <v>16</v>
      </c>
      <c r="V93" s="60" t="s">
        <v>16</v>
      </c>
      <c r="W93" s="60" t="s">
        <v>16</v>
      </c>
      <c r="X93" s="60" t="s">
        <v>16</v>
      </c>
      <c r="Y93" s="60" t="s">
        <v>16</v>
      </c>
      <c r="Z93" s="67" t="s">
        <v>16</v>
      </c>
      <c r="AA93" s="60">
        <v>10</v>
      </c>
      <c r="AB93" s="60">
        <v>4</v>
      </c>
      <c r="AC93" s="60" t="s">
        <v>16</v>
      </c>
      <c r="AD93" s="60" t="s">
        <v>16</v>
      </c>
      <c r="AE93" s="60" t="s">
        <v>16</v>
      </c>
      <c r="AF93" s="60" t="s">
        <v>16</v>
      </c>
      <c r="AG93" s="60">
        <v>0.62</v>
      </c>
      <c r="AH93" s="60">
        <v>0.87</v>
      </c>
      <c r="AI93" s="60" t="s">
        <v>16</v>
      </c>
      <c r="AJ93" s="60" t="s">
        <v>16</v>
      </c>
      <c r="AK93" s="60" t="s">
        <v>16</v>
      </c>
      <c r="AL93" s="60" t="s">
        <v>16</v>
      </c>
      <c r="AM93" s="60">
        <v>0.77</v>
      </c>
      <c r="AN93" s="67" t="s">
        <v>16</v>
      </c>
      <c r="AO93" s="65"/>
      <c r="AP93" s="65"/>
      <c r="AQ93" s="65"/>
      <c r="AR93" s="65"/>
      <c r="AS93" s="65"/>
      <c r="AT93" s="65"/>
      <c r="AU93" s="65"/>
      <c r="AV93" s="65"/>
      <c r="AW93" s="65"/>
      <c r="AX93" s="65"/>
      <c r="AY93" s="65"/>
      <c r="AZ93" s="65"/>
      <c r="BA93" s="65"/>
      <c r="BB93" s="69"/>
    </row>
    <row r="94" spans="1:54">
      <c r="A94" s="5" t="s">
        <v>469</v>
      </c>
      <c r="B94" s="2" t="s">
        <v>470</v>
      </c>
      <c r="C94" s="2" t="s">
        <v>471</v>
      </c>
      <c r="D94" s="2" t="s">
        <v>14</v>
      </c>
      <c r="E94" s="2" t="s">
        <v>468</v>
      </c>
      <c r="F94" s="6" t="s">
        <v>472</v>
      </c>
      <c r="G94" s="2">
        <v>52</v>
      </c>
      <c r="H94" s="5" t="s">
        <v>21</v>
      </c>
      <c r="I94" s="5" t="s">
        <v>16</v>
      </c>
      <c r="J94" s="5" t="s">
        <v>21</v>
      </c>
      <c r="K94" s="5" t="s">
        <v>29</v>
      </c>
      <c r="L94" s="36"/>
      <c r="M94" s="5">
        <v>30</v>
      </c>
      <c r="N94" s="5" t="s">
        <v>16</v>
      </c>
      <c r="O94" s="5" t="s">
        <v>16</v>
      </c>
      <c r="P94" s="5" t="s">
        <v>16</v>
      </c>
      <c r="Q94" s="5" t="s">
        <v>16</v>
      </c>
      <c r="R94" s="5" t="s">
        <v>16</v>
      </c>
      <c r="S94" s="5">
        <v>0.25</v>
      </c>
      <c r="T94" s="5">
        <v>0.87</v>
      </c>
      <c r="U94" s="5" t="s">
        <v>16</v>
      </c>
      <c r="V94" s="5" t="s">
        <v>16</v>
      </c>
      <c r="W94" s="5" t="s">
        <v>16</v>
      </c>
      <c r="X94" s="5" t="s">
        <v>16</v>
      </c>
      <c r="Y94" s="5" t="s">
        <v>16</v>
      </c>
      <c r="Z94" s="44" t="s">
        <v>16</v>
      </c>
      <c r="AA94" s="5" t="s">
        <v>16</v>
      </c>
      <c r="AB94" s="5" t="s">
        <v>16</v>
      </c>
      <c r="AC94" s="5" t="s">
        <v>16</v>
      </c>
      <c r="AD94" s="5" t="s">
        <v>16</v>
      </c>
      <c r="AE94" s="5" t="s">
        <v>16</v>
      </c>
      <c r="AF94" s="5" t="s">
        <v>16</v>
      </c>
      <c r="AG94" s="5" t="s">
        <v>16</v>
      </c>
      <c r="AH94" s="5" t="s">
        <v>16</v>
      </c>
      <c r="AI94" s="5" t="s">
        <v>16</v>
      </c>
      <c r="AJ94" s="5" t="s">
        <v>16</v>
      </c>
      <c r="AK94" s="5" t="s">
        <v>16</v>
      </c>
      <c r="AL94" s="5" t="s">
        <v>16</v>
      </c>
      <c r="AM94" s="5" t="s">
        <v>16</v>
      </c>
      <c r="AN94" s="44" t="s">
        <v>16</v>
      </c>
      <c r="AO94" s="2"/>
      <c r="AP94" s="2"/>
      <c r="AQ94" s="2"/>
      <c r="AR94" s="2"/>
      <c r="AS94" s="2"/>
      <c r="AT94" s="2"/>
      <c r="AU94" s="2"/>
      <c r="AV94" s="2"/>
      <c r="AW94" s="2"/>
      <c r="AX94" s="2"/>
      <c r="AY94" s="2"/>
      <c r="AZ94" s="2"/>
      <c r="BA94" s="2"/>
      <c r="BB94" s="36"/>
    </row>
    <row r="95" spans="1:54">
      <c r="A95" s="5" t="s">
        <v>473</v>
      </c>
      <c r="B95" s="2" t="s">
        <v>474</v>
      </c>
      <c r="C95" s="2" t="s">
        <v>475</v>
      </c>
      <c r="D95" s="2" t="s">
        <v>476</v>
      </c>
      <c r="E95" s="2" t="s">
        <v>468</v>
      </c>
      <c r="F95" s="6" t="s">
        <v>477</v>
      </c>
      <c r="G95" s="2">
        <v>100</v>
      </c>
      <c r="H95" s="5" t="s">
        <v>21</v>
      </c>
      <c r="I95" s="5" t="s">
        <v>16</v>
      </c>
      <c r="J95" s="5" t="s">
        <v>21</v>
      </c>
      <c r="K95" s="5" t="s">
        <v>21</v>
      </c>
      <c r="L95" s="36"/>
      <c r="M95" s="5" t="s">
        <v>478</v>
      </c>
      <c r="N95" s="5" t="s">
        <v>16</v>
      </c>
      <c r="O95" s="5">
        <v>24</v>
      </c>
      <c r="P95" s="5">
        <v>6</v>
      </c>
      <c r="Q95" s="5">
        <v>39</v>
      </c>
      <c r="R95" s="5">
        <v>31</v>
      </c>
      <c r="S95" s="5">
        <v>0.38</v>
      </c>
      <c r="T95" s="5">
        <v>0.84</v>
      </c>
      <c r="U95" s="5">
        <v>0.8</v>
      </c>
      <c r="V95" s="5">
        <v>0.44</v>
      </c>
      <c r="W95" s="5" t="s">
        <v>16</v>
      </c>
      <c r="X95" s="5" t="s">
        <v>16</v>
      </c>
      <c r="Y95" s="5" t="s">
        <v>16</v>
      </c>
      <c r="Z95" s="44" t="s">
        <v>16</v>
      </c>
      <c r="AA95" s="5" t="s">
        <v>211</v>
      </c>
      <c r="AB95" s="5" t="s">
        <v>16</v>
      </c>
      <c r="AC95" s="5">
        <v>60</v>
      </c>
      <c r="AD95" s="5">
        <v>12</v>
      </c>
      <c r="AE95" s="5">
        <v>3</v>
      </c>
      <c r="AF95" s="5">
        <v>25</v>
      </c>
      <c r="AG95" s="5">
        <v>0.95</v>
      </c>
      <c r="AH95" s="5">
        <v>0.67</v>
      </c>
      <c r="AI95" s="5">
        <v>0.83</v>
      </c>
      <c r="AJ95" s="5">
        <v>0.89</v>
      </c>
      <c r="AK95" s="5" t="s">
        <v>16</v>
      </c>
      <c r="AL95" s="5" t="s">
        <v>16</v>
      </c>
      <c r="AM95" s="5" t="s">
        <v>16</v>
      </c>
      <c r="AN95" s="44" t="s">
        <v>16</v>
      </c>
      <c r="AO95" s="2"/>
      <c r="AP95" s="2"/>
      <c r="AQ95" s="2"/>
      <c r="AR95" s="2"/>
      <c r="AS95" s="2"/>
      <c r="AT95" s="2"/>
      <c r="AU95" s="2"/>
      <c r="AV95" s="2"/>
      <c r="AW95" s="2"/>
      <c r="AX95" s="2"/>
      <c r="AY95" s="2"/>
      <c r="AZ95" s="2"/>
      <c r="BA95" s="2"/>
      <c r="BB95" s="36"/>
    </row>
    <row r="96" spans="1:54">
      <c r="A96" s="5" t="s">
        <v>480</v>
      </c>
      <c r="B96" s="2" t="s">
        <v>481</v>
      </c>
      <c r="C96" s="2" t="s">
        <v>482</v>
      </c>
      <c r="D96" s="2" t="s">
        <v>476</v>
      </c>
      <c r="E96" s="2" t="s">
        <v>468</v>
      </c>
      <c r="F96" s="2" t="s">
        <v>479</v>
      </c>
      <c r="G96" s="4" t="s">
        <v>483</v>
      </c>
      <c r="H96" s="5" t="s">
        <v>21</v>
      </c>
      <c r="I96" s="5" t="s">
        <v>16</v>
      </c>
      <c r="J96" s="5" t="s">
        <v>21</v>
      </c>
      <c r="K96" s="5" t="s">
        <v>21</v>
      </c>
      <c r="L96" s="36"/>
      <c r="M96" s="5">
        <v>8</v>
      </c>
      <c r="N96" s="5" t="s">
        <v>16</v>
      </c>
      <c r="O96" s="5">
        <v>24</v>
      </c>
      <c r="P96" s="5">
        <v>2</v>
      </c>
      <c r="Q96" s="5">
        <v>14</v>
      </c>
      <c r="R96" s="5">
        <v>38</v>
      </c>
      <c r="S96" s="5">
        <v>0.63</v>
      </c>
      <c r="T96" s="5">
        <v>0.94</v>
      </c>
      <c r="U96" s="5">
        <v>0.92</v>
      </c>
      <c r="V96" s="5" t="s">
        <v>16</v>
      </c>
      <c r="W96" s="5" t="s">
        <v>16</v>
      </c>
      <c r="X96" s="5" t="s">
        <v>16</v>
      </c>
      <c r="Y96" s="5" t="s">
        <v>16</v>
      </c>
      <c r="Z96" s="44" t="s">
        <v>16</v>
      </c>
      <c r="AA96" s="5" t="s">
        <v>484</v>
      </c>
      <c r="AB96" s="5" t="s">
        <v>16</v>
      </c>
      <c r="AC96" s="5">
        <v>32</v>
      </c>
      <c r="AD96" s="5">
        <v>14</v>
      </c>
      <c r="AE96" s="5">
        <v>6</v>
      </c>
      <c r="AF96" s="5">
        <v>26</v>
      </c>
      <c r="AG96" s="5">
        <v>0.84</v>
      </c>
      <c r="AH96" s="5">
        <v>0.65</v>
      </c>
      <c r="AI96" s="5">
        <v>0.69</v>
      </c>
      <c r="AJ96" s="5" t="s">
        <v>16</v>
      </c>
      <c r="AK96" s="5" t="s">
        <v>16</v>
      </c>
      <c r="AL96" s="5" t="s">
        <v>16</v>
      </c>
      <c r="AM96" s="5" t="s">
        <v>16</v>
      </c>
      <c r="AN96" s="44" t="s">
        <v>16</v>
      </c>
      <c r="AO96" s="2"/>
      <c r="AP96" s="2"/>
      <c r="AQ96" s="2"/>
      <c r="AR96" s="2"/>
      <c r="AS96" s="2"/>
      <c r="AT96" s="2"/>
      <c r="AU96" s="2"/>
      <c r="AV96" s="2"/>
      <c r="AW96" s="2"/>
      <c r="AX96" s="2"/>
      <c r="AY96" s="2"/>
      <c r="AZ96" s="2"/>
      <c r="BA96" s="2"/>
      <c r="BB96" s="36"/>
    </row>
    <row r="97" spans="1:54">
      <c r="A97" s="5" t="s">
        <v>485</v>
      </c>
      <c r="B97" s="2" t="s">
        <v>486</v>
      </c>
      <c r="C97" s="2" t="s">
        <v>487</v>
      </c>
      <c r="D97" s="2" t="s">
        <v>476</v>
      </c>
      <c r="E97" s="2" t="s">
        <v>468</v>
      </c>
      <c r="F97" s="2" t="s">
        <v>488</v>
      </c>
      <c r="G97" s="4" t="s">
        <v>489</v>
      </c>
      <c r="H97" s="5" t="s">
        <v>21</v>
      </c>
      <c r="I97" s="5" t="s">
        <v>16</v>
      </c>
      <c r="J97" s="5" t="s">
        <v>21</v>
      </c>
      <c r="K97" s="5" t="s">
        <v>21</v>
      </c>
      <c r="L97" s="36"/>
      <c r="M97" s="5">
        <v>10</v>
      </c>
      <c r="N97" s="5" t="s">
        <v>16</v>
      </c>
      <c r="O97" s="5">
        <v>6</v>
      </c>
      <c r="P97" s="5">
        <v>6</v>
      </c>
      <c r="Q97" s="5">
        <v>4</v>
      </c>
      <c r="R97" s="5">
        <v>10</v>
      </c>
      <c r="S97" s="5">
        <v>0.6</v>
      </c>
      <c r="T97" s="5">
        <v>0.625</v>
      </c>
      <c r="U97" s="5" t="s">
        <v>16</v>
      </c>
      <c r="V97" s="5" t="s">
        <v>16</v>
      </c>
      <c r="W97" s="5" t="s">
        <v>16</v>
      </c>
      <c r="X97" s="5" t="s">
        <v>16</v>
      </c>
      <c r="Y97" s="5" t="s">
        <v>16</v>
      </c>
      <c r="Z97" s="44" t="s">
        <v>16</v>
      </c>
      <c r="AA97" s="5" t="s">
        <v>484</v>
      </c>
      <c r="AB97" s="5" t="s">
        <v>16</v>
      </c>
      <c r="AC97" s="5">
        <v>8</v>
      </c>
      <c r="AD97" s="5">
        <v>1</v>
      </c>
      <c r="AE97" s="5">
        <v>2</v>
      </c>
      <c r="AF97" s="5">
        <v>15</v>
      </c>
      <c r="AG97" s="5">
        <v>0.8</v>
      </c>
      <c r="AH97" s="5">
        <v>0.93799999999999994</v>
      </c>
      <c r="AI97" s="5"/>
      <c r="AJ97" s="5"/>
      <c r="AK97" s="5"/>
      <c r="AL97" s="5"/>
      <c r="AM97" s="5"/>
      <c r="AN97" s="44"/>
      <c r="AO97" s="2"/>
      <c r="AP97" s="2"/>
      <c r="AQ97" s="2"/>
      <c r="AR97" s="2"/>
      <c r="AS97" s="2"/>
      <c r="AT97" s="2"/>
      <c r="AU97" s="2"/>
      <c r="AV97" s="2"/>
      <c r="AW97" s="2"/>
      <c r="AX97" s="2"/>
      <c r="AY97" s="2"/>
      <c r="AZ97" s="2"/>
      <c r="BA97" s="2"/>
      <c r="BB97" s="36"/>
    </row>
    <row r="98" spans="1:54">
      <c r="A98" s="5" t="s">
        <v>490</v>
      </c>
      <c r="B98" s="2" t="s">
        <v>491</v>
      </c>
      <c r="C98" s="2" t="s">
        <v>492</v>
      </c>
      <c r="D98" s="2" t="s">
        <v>476</v>
      </c>
      <c r="E98" s="2" t="s">
        <v>468</v>
      </c>
      <c r="F98" s="2" t="s">
        <v>493</v>
      </c>
      <c r="G98" s="2">
        <v>160</v>
      </c>
      <c r="H98" s="5" t="s">
        <v>21</v>
      </c>
      <c r="I98" s="5" t="s">
        <v>16</v>
      </c>
      <c r="J98" s="5" t="s">
        <v>21</v>
      </c>
      <c r="K98" s="5" t="s">
        <v>21</v>
      </c>
      <c r="L98" s="36"/>
      <c r="M98" s="5" t="s">
        <v>16</v>
      </c>
      <c r="N98" s="5" t="s">
        <v>16</v>
      </c>
      <c r="O98" s="5" t="s">
        <v>16</v>
      </c>
      <c r="P98" s="5" t="s">
        <v>16</v>
      </c>
      <c r="Q98" s="5" t="s">
        <v>16</v>
      </c>
      <c r="R98" s="5" t="s">
        <v>16</v>
      </c>
      <c r="S98" s="5">
        <v>0.5</v>
      </c>
      <c r="T98" s="5">
        <v>0.625</v>
      </c>
      <c r="U98" s="5">
        <v>0.67</v>
      </c>
      <c r="V98" s="5">
        <v>0.45</v>
      </c>
      <c r="W98" s="5" t="s">
        <v>16</v>
      </c>
      <c r="X98" s="5" t="s">
        <v>16</v>
      </c>
      <c r="Y98" s="5">
        <v>0.55000000000000004</v>
      </c>
      <c r="Z98" s="44" t="s">
        <v>16</v>
      </c>
      <c r="AA98" s="5"/>
      <c r="AB98" s="5"/>
      <c r="AC98" s="5"/>
      <c r="AD98" s="5"/>
      <c r="AE98" s="5"/>
      <c r="AF98" s="5"/>
      <c r="AG98" s="5">
        <v>0.84</v>
      </c>
      <c r="AH98" s="5">
        <v>0.28999999999999998</v>
      </c>
      <c r="AI98" s="5">
        <v>0.52</v>
      </c>
      <c r="AJ98" s="5">
        <v>0.67</v>
      </c>
      <c r="AK98" s="5" t="s">
        <v>16</v>
      </c>
      <c r="AL98" s="5" t="s">
        <v>16</v>
      </c>
      <c r="AM98" s="5">
        <v>0.55000000000000004</v>
      </c>
      <c r="AN98" s="44"/>
      <c r="AO98" s="2"/>
      <c r="AP98" s="2"/>
      <c r="AQ98" s="2"/>
      <c r="AR98" s="2"/>
      <c r="AS98" s="2"/>
      <c r="AT98" s="2"/>
      <c r="AU98" s="2"/>
      <c r="AV98" s="2"/>
      <c r="AW98" s="2"/>
      <c r="AX98" s="2"/>
      <c r="AY98" s="2"/>
      <c r="AZ98" s="2"/>
      <c r="BA98" s="2"/>
      <c r="BB98" s="36"/>
    </row>
    <row r="99" spans="1:54">
      <c r="A99" s="5" t="s">
        <v>494</v>
      </c>
      <c r="B99" s="2" t="s">
        <v>495</v>
      </c>
      <c r="C99" s="2"/>
      <c r="D99" s="2" t="s">
        <v>14</v>
      </c>
      <c r="E99" s="2" t="s">
        <v>468</v>
      </c>
      <c r="F99" s="2" t="s">
        <v>496</v>
      </c>
      <c r="G99" s="2">
        <v>123</v>
      </c>
      <c r="H99" s="5" t="s">
        <v>21</v>
      </c>
      <c r="I99" s="5" t="s">
        <v>16</v>
      </c>
      <c r="J99" s="5" t="s">
        <v>21</v>
      </c>
      <c r="K99" s="5" t="s">
        <v>21</v>
      </c>
      <c r="L99" s="36"/>
      <c r="M99" s="5">
        <v>15</v>
      </c>
      <c r="N99" s="5" t="s">
        <v>16</v>
      </c>
      <c r="O99" s="5">
        <v>4</v>
      </c>
      <c r="P99" s="5">
        <v>21</v>
      </c>
      <c r="Q99" s="5">
        <v>16</v>
      </c>
      <c r="R99" s="5">
        <v>9</v>
      </c>
      <c r="S99" s="5">
        <v>0.2</v>
      </c>
      <c r="T99" s="5">
        <v>0.3</v>
      </c>
      <c r="U99" s="34">
        <v>0.09</v>
      </c>
      <c r="V99" s="34">
        <v>0.52</v>
      </c>
      <c r="W99" s="5" t="s">
        <v>16</v>
      </c>
      <c r="X99" s="5" t="s">
        <v>16</v>
      </c>
      <c r="Y99" s="5" t="s">
        <v>16</v>
      </c>
      <c r="Z99" s="44" t="s">
        <v>16</v>
      </c>
      <c r="AA99" s="5" t="s">
        <v>497</v>
      </c>
      <c r="AB99" s="5" t="s">
        <v>16</v>
      </c>
      <c r="AC99" s="5">
        <v>11</v>
      </c>
      <c r="AD99" s="5">
        <v>4</v>
      </c>
      <c r="AE99" s="5">
        <v>11</v>
      </c>
      <c r="AF99" s="5">
        <v>18</v>
      </c>
      <c r="AG99" s="5">
        <v>0.5</v>
      </c>
      <c r="AH99" s="5">
        <v>0.82</v>
      </c>
      <c r="AI99" s="5">
        <v>0.44</v>
      </c>
      <c r="AJ99" s="5">
        <v>0.82</v>
      </c>
      <c r="AK99" s="5"/>
      <c r="AL99" s="5"/>
      <c r="AM99" s="5"/>
      <c r="AN99" s="44"/>
      <c r="AO99" s="2"/>
      <c r="AP99" s="2"/>
      <c r="AQ99" s="2"/>
      <c r="AR99" s="2"/>
      <c r="AS99" s="2"/>
      <c r="AT99" s="2"/>
      <c r="AU99" s="2"/>
      <c r="AV99" s="2"/>
      <c r="AW99" s="2"/>
      <c r="AX99" s="2"/>
      <c r="AY99" s="2"/>
      <c r="AZ99" s="2"/>
      <c r="BA99" s="2"/>
      <c r="BB99" s="36"/>
    </row>
    <row r="100" spans="1:54" ht="17.25" thickBot="1">
      <c r="A100" s="39" t="s">
        <v>498</v>
      </c>
      <c r="B100" s="40" t="s">
        <v>499</v>
      </c>
      <c r="C100" s="40"/>
      <c r="D100" s="40" t="s">
        <v>476</v>
      </c>
      <c r="E100" s="2" t="s">
        <v>468</v>
      </c>
      <c r="F100" s="40" t="s">
        <v>496</v>
      </c>
      <c r="G100" s="40">
        <v>50</v>
      </c>
      <c r="H100" s="5" t="s">
        <v>21</v>
      </c>
      <c r="I100" s="5" t="s">
        <v>16</v>
      </c>
      <c r="J100" s="39" t="s">
        <v>29</v>
      </c>
      <c r="K100" s="39" t="s">
        <v>21</v>
      </c>
      <c r="L100" s="43"/>
      <c r="M100" s="5" t="s">
        <v>16</v>
      </c>
      <c r="N100" s="5" t="s">
        <v>16</v>
      </c>
      <c r="O100" s="5" t="s">
        <v>16</v>
      </c>
      <c r="P100" s="5" t="s">
        <v>16</v>
      </c>
      <c r="Q100" s="5" t="s">
        <v>16</v>
      </c>
      <c r="R100" s="5" t="s">
        <v>16</v>
      </c>
      <c r="S100" s="5" t="s">
        <v>16</v>
      </c>
      <c r="T100" s="5" t="s">
        <v>16</v>
      </c>
      <c r="U100" s="5" t="s">
        <v>16</v>
      </c>
      <c r="V100" s="5" t="s">
        <v>16</v>
      </c>
      <c r="W100" s="5" t="s">
        <v>16</v>
      </c>
      <c r="X100" s="5" t="s">
        <v>16</v>
      </c>
      <c r="Y100" s="5" t="s">
        <v>16</v>
      </c>
      <c r="Z100" s="44" t="s">
        <v>16</v>
      </c>
      <c r="AA100" s="39" t="s">
        <v>484</v>
      </c>
      <c r="AB100" s="39"/>
      <c r="AC100" s="39"/>
      <c r="AD100" s="39"/>
      <c r="AE100" s="39"/>
      <c r="AF100" s="39"/>
      <c r="AG100" s="39">
        <v>0.5</v>
      </c>
      <c r="AH100" s="39">
        <v>0.69</v>
      </c>
      <c r="AI100" s="39">
        <v>0.38800000000000001</v>
      </c>
      <c r="AJ100" s="39">
        <v>0.78100000000000003</v>
      </c>
      <c r="AK100" s="39"/>
      <c r="AL100" s="39"/>
      <c r="AM100" s="39"/>
      <c r="AN100" s="41"/>
      <c r="AO100" s="40"/>
      <c r="AP100" s="40"/>
      <c r="AQ100" s="40"/>
      <c r="AR100" s="40"/>
      <c r="AS100" s="40"/>
      <c r="AT100" s="40"/>
      <c r="AU100" s="40"/>
      <c r="AV100" s="40"/>
      <c r="AW100" s="40"/>
      <c r="AX100" s="40"/>
      <c r="AY100" s="40"/>
      <c r="AZ100" s="40"/>
      <c r="BA100" s="40"/>
      <c r="BB100" s="43"/>
    </row>
    <row r="101" spans="1:54" s="13" customFormat="1" ht="17.25" thickBot="1">
      <c r="A101" s="120">
        <v>34</v>
      </c>
      <c r="B101" s="121" t="str">
        <f>VLOOKUP(A101,'[1]국외(91)'!$A:$AC,14,0)</f>
        <v>Berbari(2010)</v>
      </c>
      <c r="C101" s="121" t="str">
        <f>VLOOKUP(A101,'[1]국외(91)'!A:AC,4,0)</f>
        <v>Inflammatory blood laboratory levels as markers of prosthetic joint infection: a systematic review and meta-analysis</v>
      </c>
      <c r="D101" s="121" t="str">
        <f>VLOOKUP(A101,'[1]국외(91)'!A:AC,15,0)</f>
        <v>미국</v>
      </c>
      <c r="E101" s="121"/>
      <c r="F101" s="121" t="str">
        <f>VLOOKUP(A101,'[1]국외(91)'!A:AC,16,0)</f>
        <v>인공관절감염</v>
      </c>
      <c r="G101" s="122">
        <f>VLOOKUP(A101,'[1]국외(91)'!A:AC,20,0)</f>
        <v>3909</v>
      </c>
      <c r="H101" s="123" t="s">
        <v>16</v>
      </c>
      <c r="I101" s="124">
        <f>VLOOKUP(A101,'[1]국외(91)'!A:AC,23,0)</f>
        <v>30</v>
      </c>
      <c r="J101" s="124">
        <v>25</v>
      </c>
      <c r="K101" s="124">
        <v>23</v>
      </c>
      <c r="L101" s="125" t="str">
        <f>VLOOKUP(A101,'[1]국외(91)'!A:AC,26,0)</f>
        <v>인공관절감염진단</v>
      </c>
      <c r="M101" s="124" t="s">
        <v>328</v>
      </c>
      <c r="N101" s="124"/>
      <c r="O101" s="124"/>
      <c r="P101" s="124"/>
      <c r="Q101" s="124"/>
      <c r="R101" s="124"/>
      <c r="S101" s="124">
        <v>0.75</v>
      </c>
      <c r="T101" s="124">
        <v>0.7</v>
      </c>
      <c r="U101" s="124"/>
      <c r="V101" s="124"/>
      <c r="W101" s="124"/>
      <c r="X101" s="124"/>
      <c r="Y101" s="124"/>
      <c r="Z101" s="126"/>
      <c r="AA101" s="124"/>
      <c r="AB101" s="124"/>
      <c r="AC101" s="124"/>
      <c r="AD101" s="124"/>
      <c r="AE101" s="124"/>
      <c r="AF101" s="124"/>
      <c r="AG101" s="124">
        <v>0.88</v>
      </c>
      <c r="AH101" s="124">
        <v>0.74</v>
      </c>
      <c r="AI101" s="124"/>
      <c r="AJ101" s="124"/>
      <c r="AK101" s="124"/>
      <c r="AL101" s="124"/>
      <c r="AM101" s="124"/>
      <c r="AN101" s="126"/>
      <c r="AO101" s="121"/>
      <c r="AP101" s="121"/>
      <c r="AQ101" s="121"/>
      <c r="AR101" s="121"/>
      <c r="AS101" s="121"/>
      <c r="AT101" s="121"/>
      <c r="AU101" s="121"/>
      <c r="AV101" s="121"/>
      <c r="AW101" s="121"/>
      <c r="AX101" s="121"/>
      <c r="AY101" s="121"/>
      <c r="AZ101" s="121"/>
      <c r="BA101" s="121"/>
      <c r="BB101" s="125"/>
    </row>
    <row r="102" spans="1:54" s="13" customFormat="1">
      <c r="A102" s="60">
        <v>78</v>
      </c>
      <c r="B102" s="65" t="str">
        <f>VLOOKUP(A102,'[1]국외(91)'!$A:$AC,14,0)</f>
        <v>Chen(2020)</v>
      </c>
      <c r="C102" s="65" t="str">
        <f>VLOOKUP(A102,'[1]국외(91)'!A:AC,4,0)</f>
        <v>Is D-dimer a reliable biomarker compared to ESR and CRP in the diagnosis of periprosthetic joint infection?</v>
      </c>
      <c r="D102" s="65" t="str">
        <f>VLOOKUP(A102,'[1]국외(91)'!A:AC,15,0)</f>
        <v>중국</v>
      </c>
      <c r="E102" s="65"/>
      <c r="F102" s="65" t="str">
        <f>VLOOKUP(A102,'[1]국외(91)'!A:AC,16,0)</f>
        <v>인공관절감염</v>
      </c>
      <c r="G102" s="76">
        <f>VLOOKUP(A102,'[1]국외(91)'!A:AC,20,0)</f>
        <v>1255</v>
      </c>
      <c r="H102" s="66" t="s">
        <v>21</v>
      </c>
      <c r="I102" s="60">
        <f>VLOOKUP(A102,'[1]국외(91)'!A:AC,23,0)</f>
        <v>6</v>
      </c>
      <c r="J102" s="60">
        <v>6</v>
      </c>
      <c r="K102" s="60">
        <v>6</v>
      </c>
      <c r="L102" s="69" t="str">
        <f>VLOOKUP(A102,'[1]국외(91)'!A:AC,26,0)</f>
        <v>MSIS, ICM</v>
      </c>
      <c r="M102" s="60" t="s">
        <v>328</v>
      </c>
      <c r="N102" s="60">
        <v>6</v>
      </c>
      <c r="O102" s="60"/>
      <c r="P102" s="60"/>
      <c r="Q102" s="60"/>
      <c r="R102" s="60"/>
      <c r="S102" s="60">
        <v>0.68</v>
      </c>
      <c r="T102" s="60">
        <v>0.83</v>
      </c>
      <c r="U102" s="60"/>
      <c r="V102" s="60"/>
      <c r="W102" s="60"/>
      <c r="X102" s="60"/>
      <c r="Y102" s="60">
        <v>0.72</v>
      </c>
      <c r="Z102" s="67">
        <v>10.029999999999999</v>
      </c>
      <c r="AA102" s="60"/>
      <c r="AB102" s="60"/>
      <c r="AC102" s="60"/>
      <c r="AD102" s="60"/>
      <c r="AE102" s="60"/>
      <c r="AF102" s="60"/>
      <c r="AG102" s="60">
        <v>0.78</v>
      </c>
      <c r="AH102" s="60">
        <v>0.81</v>
      </c>
      <c r="AI102" s="60"/>
      <c r="AJ102" s="60"/>
      <c r="AK102" s="60"/>
      <c r="AL102" s="60"/>
      <c r="AM102" s="60">
        <v>0.84</v>
      </c>
      <c r="AN102" s="67">
        <v>15.17</v>
      </c>
      <c r="AO102" s="65"/>
      <c r="AP102" s="65"/>
      <c r="AQ102" s="65"/>
      <c r="AR102" s="65"/>
      <c r="AS102" s="65"/>
      <c r="AT102" s="65"/>
      <c r="AU102" s="65"/>
      <c r="AV102" s="65"/>
      <c r="AW102" s="65"/>
      <c r="AX102" s="65"/>
      <c r="AY102" s="65"/>
      <c r="AZ102" s="65"/>
      <c r="BA102" s="65"/>
      <c r="BB102" s="69"/>
    </row>
    <row r="103" spans="1:54">
      <c r="A103" s="48" t="s">
        <v>500</v>
      </c>
      <c r="B103" s="9" t="s">
        <v>501</v>
      </c>
      <c r="C103" s="2" t="s">
        <v>502</v>
      </c>
      <c r="D103" s="2" t="s">
        <v>32</v>
      </c>
      <c r="E103" s="2" t="s">
        <v>15</v>
      </c>
      <c r="F103" s="2" t="s">
        <v>503</v>
      </c>
      <c r="G103" s="2">
        <v>101</v>
      </c>
      <c r="H103" s="5" t="s">
        <v>21</v>
      </c>
      <c r="I103" s="5" t="s">
        <v>16</v>
      </c>
      <c r="J103" s="5" t="s">
        <v>21</v>
      </c>
      <c r="K103" s="5" t="s">
        <v>21</v>
      </c>
      <c r="L103" s="36"/>
      <c r="M103" s="5">
        <v>30</v>
      </c>
      <c r="N103" s="5" t="s">
        <v>16</v>
      </c>
      <c r="O103" s="5">
        <v>23</v>
      </c>
      <c r="P103" s="5">
        <v>9</v>
      </c>
      <c r="Q103" s="5">
        <v>8</v>
      </c>
      <c r="R103" s="5">
        <v>61</v>
      </c>
      <c r="S103" s="5">
        <v>0.74</v>
      </c>
      <c r="T103" s="5">
        <v>0.87</v>
      </c>
      <c r="U103" s="5" t="s">
        <v>16</v>
      </c>
      <c r="V103" s="5" t="s">
        <v>16</v>
      </c>
      <c r="W103" s="5" t="s">
        <v>16</v>
      </c>
      <c r="X103" s="5" t="s">
        <v>16</v>
      </c>
      <c r="Y103" s="5" t="s">
        <v>16</v>
      </c>
      <c r="Z103" s="44" t="s">
        <v>16</v>
      </c>
      <c r="AA103" s="5" t="s">
        <v>211</v>
      </c>
      <c r="AB103" s="5" t="s">
        <v>16</v>
      </c>
      <c r="AC103" s="5">
        <v>21</v>
      </c>
      <c r="AD103" s="5">
        <v>5</v>
      </c>
      <c r="AE103" s="5">
        <v>10</v>
      </c>
      <c r="AF103" s="5">
        <v>65</v>
      </c>
      <c r="AG103" s="5">
        <v>0.68</v>
      </c>
      <c r="AH103" s="5">
        <v>0.93</v>
      </c>
      <c r="AI103" s="5" t="s">
        <v>16</v>
      </c>
      <c r="AJ103" s="5" t="s">
        <v>16</v>
      </c>
      <c r="AK103" s="5" t="s">
        <v>16</v>
      </c>
      <c r="AL103" s="5" t="s">
        <v>16</v>
      </c>
      <c r="AM103" s="5" t="s">
        <v>16</v>
      </c>
      <c r="AN103" s="44" t="s">
        <v>16</v>
      </c>
      <c r="AO103" s="2"/>
      <c r="AP103" s="2"/>
      <c r="AQ103" s="2"/>
      <c r="AR103" s="2"/>
      <c r="AS103" s="2"/>
      <c r="AT103" s="2"/>
      <c r="AU103" s="2"/>
      <c r="AV103" s="2"/>
      <c r="AW103" s="2"/>
      <c r="AX103" s="2"/>
      <c r="AY103" s="2"/>
      <c r="AZ103" s="2"/>
      <c r="BA103" s="2"/>
      <c r="BB103" s="36"/>
    </row>
    <row r="104" spans="1:54">
      <c r="A104" s="48" t="s">
        <v>504</v>
      </c>
      <c r="B104" s="9" t="s">
        <v>506</v>
      </c>
      <c r="C104" s="54" t="s">
        <v>507</v>
      </c>
      <c r="D104" s="2" t="s">
        <v>32</v>
      </c>
      <c r="E104" s="2" t="s">
        <v>15</v>
      </c>
      <c r="F104" s="2" t="s">
        <v>508</v>
      </c>
      <c r="G104" s="2">
        <v>565</v>
      </c>
      <c r="H104" s="5" t="s">
        <v>21</v>
      </c>
      <c r="I104" s="5" t="s">
        <v>16</v>
      </c>
      <c r="J104" s="5" t="s">
        <v>21</v>
      </c>
      <c r="K104" s="5" t="s">
        <v>21</v>
      </c>
      <c r="L104" s="36"/>
      <c r="M104" s="5">
        <v>26.5</v>
      </c>
      <c r="N104" s="5" t="s">
        <v>16</v>
      </c>
      <c r="O104" s="5" t="s">
        <v>16</v>
      </c>
      <c r="P104" s="5" t="s">
        <v>16</v>
      </c>
      <c r="Q104" s="5" t="s">
        <v>16</v>
      </c>
      <c r="R104" s="5" t="s">
        <v>16</v>
      </c>
      <c r="S104" s="5">
        <v>0.63200000000000001</v>
      </c>
      <c r="T104" s="5">
        <v>0.85699999999999998</v>
      </c>
      <c r="U104" s="5">
        <v>0.48</v>
      </c>
      <c r="V104" s="5">
        <v>0.91700000000000004</v>
      </c>
      <c r="W104" s="5" t="s">
        <v>16</v>
      </c>
      <c r="X104" s="5" t="s">
        <v>16</v>
      </c>
      <c r="Y104" s="5">
        <v>0.81</v>
      </c>
      <c r="Z104" s="44" t="s">
        <v>16</v>
      </c>
      <c r="AA104" s="5" t="s">
        <v>509</v>
      </c>
      <c r="AB104" s="5" t="s">
        <v>16</v>
      </c>
      <c r="AC104" s="5" t="s">
        <v>16</v>
      </c>
      <c r="AD104" s="5" t="s">
        <v>16</v>
      </c>
      <c r="AE104" s="5" t="s">
        <v>16</v>
      </c>
      <c r="AF104" s="5" t="s">
        <v>16</v>
      </c>
      <c r="AG104" s="5">
        <v>0.72399999999999998</v>
      </c>
      <c r="AH104" s="5">
        <v>0.84299999999999997</v>
      </c>
      <c r="AI104" s="5">
        <v>0.49099999999999999</v>
      </c>
      <c r="AJ104" s="5">
        <v>0.93600000000000005</v>
      </c>
      <c r="AK104" s="5" t="s">
        <v>16</v>
      </c>
      <c r="AL104" s="5" t="s">
        <v>16</v>
      </c>
      <c r="AM104" s="5">
        <v>0.80800000000000005</v>
      </c>
      <c r="AN104" s="44" t="s">
        <v>16</v>
      </c>
      <c r="AO104" s="2"/>
      <c r="AP104" s="2"/>
      <c r="AQ104" s="2"/>
      <c r="AR104" s="2"/>
      <c r="AS104" s="2"/>
      <c r="AT104" s="2"/>
      <c r="AU104" s="2"/>
      <c r="AV104" s="2"/>
      <c r="AW104" s="2"/>
      <c r="AX104" s="2"/>
      <c r="AY104" s="2"/>
      <c r="AZ104" s="2"/>
      <c r="BA104" s="2"/>
      <c r="BB104" s="36"/>
    </row>
    <row r="105" spans="1:54">
      <c r="A105" s="48" t="s">
        <v>510</v>
      </c>
      <c r="B105" s="9" t="s">
        <v>511</v>
      </c>
      <c r="C105" s="2" t="s">
        <v>512</v>
      </c>
      <c r="D105" s="2" t="s">
        <v>32</v>
      </c>
      <c r="E105" s="2" t="s">
        <v>15</v>
      </c>
      <c r="F105" s="2" t="s">
        <v>513</v>
      </c>
      <c r="G105" s="2">
        <v>122</v>
      </c>
      <c r="H105" s="5" t="s">
        <v>21</v>
      </c>
      <c r="I105" s="5" t="s">
        <v>16</v>
      </c>
      <c r="J105" s="5" t="s">
        <v>21</v>
      </c>
      <c r="K105" s="5" t="s">
        <v>21</v>
      </c>
      <c r="L105" s="36"/>
      <c r="M105" s="5">
        <v>41</v>
      </c>
      <c r="N105" s="5" t="s">
        <v>16</v>
      </c>
      <c r="O105" s="5" t="s">
        <v>16</v>
      </c>
      <c r="P105" s="5" t="s">
        <v>16</v>
      </c>
      <c r="Q105" s="5" t="s">
        <v>16</v>
      </c>
      <c r="R105" s="5" t="s">
        <v>16</v>
      </c>
      <c r="S105" s="5">
        <v>0.63600000000000001</v>
      </c>
      <c r="T105" s="5">
        <v>0.70099999999999996</v>
      </c>
      <c r="U105" s="5">
        <v>0.63600000000000001</v>
      </c>
      <c r="V105" s="5">
        <v>0.70099999999999996</v>
      </c>
      <c r="W105" s="5" t="s">
        <v>16</v>
      </c>
      <c r="X105" s="5" t="s">
        <v>16</v>
      </c>
      <c r="Y105" s="5">
        <v>0.71899999999999997</v>
      </c>
      <c r="Z105" s="44" t="s">
        <v>16</v>
      </c>
      <c r="AA105" s="5" t="s">
        <v>514</v>
      </c>
      <c r="AB105" s="5" t="s">
        <v>16</v>
      </c>
      <c r="AC105" s="5" t="s">
        <v>16</v>
      </c>
      <c r="AD105" s="5" t="s">
        <v>16</v>
      </c>
      <c r="AE105" s="5" t="s">
        <v>16</v>
      </c>
      <c r="AF105" s="5" t="s">
        <v>16</v>
      </c>
      <c r="AG105" s="5">
        <v>0.81100000000000005</v>
      </c>
      <c r="AH105" s="5">
        <v>0.65600000000000003</v>
      </c>
      <c r="AI105" s="5">
        <v>0.65200000000000002</v>
      </c>
      <c r="AJ105" s="5">
        <v>0.81499999999999995</v>
      </c>
      <c r="AK105" s="5" t="s">
        <v>16</v>
      </c>
      <c r="AL105" s="5" t="s">
        <v>16</v>
      </c>
      <c r="AM105" s="5">
        <v>0.76100000000000001</v>
      </c>
      <c r="AN105" s="44" t="s">
        <v>16</v>
      </c>
      <c r="AO105" s="9" t="s">
        <v>178</v>
      </c>
      <c r="AP105" s="2" t="s">
        <v>16</v>
      </c>
      <c r="AQ105" s="2" t="s">
        <v>16</v>
      </c>
      <c r="AR105" s="2" t="s">
        <v>16</v>
      </c>
      <c r="AS105" s="2" t="s">
        <v>16</v>
      </c>
      <c r="AT105" s="2" t="s">
        <v>16</v>
      </c>
      <c r="AU105" s="2">
        <v>0.88670000000000004</v>
      </c>
      <c r="AV105" s="2">
        <v>0.56710000000000005</v>
      </c>
      <c r="AW105" s="2">
        <v>0.61839999999999995</v>
      </c>
      <c r="AX105" s="2">
        <v>0.86360000000000003</v>
      </c>
      <c r="AY105" s="2">
        <v>2.0499999999999998</v>
      </c>
      <c r="AZ105" s="2">
        <v>0.2</v>
      </c>
      <c r="BA105" s="2" t="s">
        <v>16</v>
      </c>
      <c r="BB105" s="36">
        <v>10.25</v>
      </c>
    </row>
    <row r="106" spans="1:54">
      <c r="A106" s="48" t="s">
        <v>515</v>
      </c>
      <c r="B106" s="9" t="s">
        <v>517</v>
      </c>
      <c r="C106" s="2" t="s">
        <v>518</v>
      </c>
      <c r="D106" s="2" t="s">
        <v>14</v>
      </c>
      <c r="E106" s="2" t="s">
        <v>15</v>
      </c>
      <c r="F106" s="2" t="s">
        <v>508</v>
      </c>
      <c r="G106" s="2">
        <v>245</v>
      </c>
      <c r="H106" s="5" t="s">
        <v>21</v>
      </c>
      <c r="I106" s="5" t="s">
        <v>16</v>
      </c>
      <c r="J106" s="5" t="s">
        <v>21</v>
      </c>
      <c r="K106" s="5" t="s">
        <v>21</v>
      </c>
      <c r="L106" s="36"/>
      <c r="M106" s="5">
        <v>30</v>
      </c>
      <c r="N106" s="5" t="s">
        <v>16</v>
      </c>
      <c r="O106" s="5">
        <v>41</v>
      </c>
      <c r="P106" s="5">
        <v>30</v>
      </c>
      <c r="Q106" s="5">
        <v>15</v>
      </c>
      <c r="R106" s="5">
        <v>109</v>
      </c>
      <c r="S106" s="5">
        <v>0.73209999999999997</v>
      </c>
      <c r="T106" s="5">
        <v>0.78420000000000001</v>
      </c>
      <c r="U106" s="5">
        <v>0.57699999999999996</v>
      </c>
      <c r="V106" s="5">
        <v>0.879</v>
      </c>
      <c r="W106" s="5">
        <v>3.39</v>
      </c>
      <c r="X106" s="5">
        <v>0.34</v>
      </c>
      <c r="Y106" s="5" t="s">
        <v>16</v>
      </c>
      <c r="Z106" s="44" t="s">
        <v>16</v>
      </c>
      <c r="AA106" s="5" t="s">
        <v>211</v>
      </c>
      <c r="AB106" s="5" t="s">
        <v>16</v>
      </c>
      <c r="AC106" s="5">
        <v>44</v>
      </c>
      <c r="AD106" s="5">
        <v>28</v>
      </c>
      <c r="AE106" s="5">
        <v>12</v>
      </c>
      <c r="AF106" s="5">
        <v>111</v>
      </c>
      <c r="AG106" s="5">
        <v>0.78569999999999995</v>
      </c>
      <c r="AH106" s="5">
        <v>0.79859999999999998</v>
      </c>
      <c r="AI106" s="5">
        <v>0.61111000000000004</v>
      </c>
      <c r="AJ106" s="5">
        <v>0.90239999999999998</v>
      </c>
      <c r="AK106" s="5">
        <v>3.9</v>
      </c>
      <c r="AL106" s="5">
        <v>0.26</v>
      </c>
      <c r="AM106" s="5" t="s">
        <v>16</v>
      </c>
      <c r="AN106" s="44" t="s">
        <v>16</v>
      </c>
      <c r="AO106" s="2"/>
      <c r="AP106" s="2"/>
      <c r="AQ106" s="2"/>
      <c r="AR106" s="2"/>
      <c r="AS106" s="2"/>
      <c r="AT106" s="2"/>
      <c r="AU106" s="2"/>
      <c r="AV106" s="2"/>
      <c r="AW106" s="2"/>
      <c r="AX106" s="2"/>
      <c r="AY106" s="2"/>
      <c r="AZ106" s="2"/>
      <c r="BA106" s="2"/>
      <c r="BB106" s="36"/>
    </row>
    <row r="107" spans="1:54">
      <c r="A107" s="48" t="s">
        <v>519</v>
      </c>
      <c r="B107" s="9" t="s">
        <v>521</v>
      </c>
      <c r="C107" s="2" t="s">
        <v>522</v>
      </c>
      <c r="D107" s="2" t="s">
        <v>32</v>
      </c>
      <c r="E107" s="2" t="s">
        <v>15</v>
      </c>
      <c r="F107" s="2" t="s">
        <v>508</v>
      </c>
      <c r="G107" s="2">
        <v>80</v>
      </c>
      <c r="H107" s="5" t="s">
        <v>21</v>
      </c>
      <c r="I107" s="5" t="s">
        <v>16</v>
      </c>
      <c r="J107" s="5" t="s">
        <v>21</v>
      </c>
      <c r="K107" s="5" t="s">
        <v>21</v>
      </c>
      <c r="L107" s="36"/>
      <c r="M107" s="5">
        <v>30</v>
      </c>
      <c r="N107" s="5" t="s">
        <v>16</v>
      </c>
      <c r="O107" s="5">
        <v>19</v>
      </c>
      <c r="P107" s="5">
        <v>5</v>
      </c>
      <c r="Q107" s="5">
        <v>7</v>
      </c>
      <c r="R107" s="5">
        <v>49</v>
      </c>
      <c r="S107" s="5">
        <v>0.73080000000000001</v>
      </c>
      <c r="T107" s="5">
        <v>0.90469999999999995</v>
      </c>
      <c r="U107" s="5" t="s">
        <v>16</v>
      </c>
      <c r="V107" s="5" t="s">
        <v>16</v>
      </c>
      <c r="W107" s="5" t="s">
        <v>16</v>
      </c>
      <c r="X107" s="5" t="s">
        <v>16</v>
      </c>
      <c r="Y107" s="5">
        <v>0.83799999999999997</v>
      </c>
      <c r="Z107" s="44" t="s">
        <v>16</v>
      </c>
      <c r="AA107" s="5" t="s">
        <v>211</v>
      </c>
      <c r="AB107" s="5" t="s">
        <v>16</v>
      </c>
      <c r="AC107" s="5">
        <v>22</v>
      </c>
      <c r="AD107" s="5">
        <v>19</v>
      </c>
      <c r="AE107" s="5">
        <v>4</v>
      </c>
      <c r="AF107" s="5">
        <v>35</v>
      </c>
      <c r="AG107" s="5">
        <v>0.84609999999999996</v>
      </c>
      <c r="AH107" s="5">
        <v>0.64810000000000001</v>
      </c>
      <c r="AI107" s="5" t="s">
        <v>16</v>
      </c>
      <c r="AJ107" s="5" t="s">
        <v>16</v>
      </c>
      <c r="AK107" s="5" t="s">
        <v>16</v>
      </c>
      <c r="AL107" s="5" t="s">
        <v>16</v>
      </c>
      <c r="AM107" s="5">
        <v>0.83099999999999996</v>
      </c>
      <c r="AN107" s="44" t="s">
        <v>16</v>
      </c>
      <c r="AO107" s="2"/>
      <c r="AP107" s="2"/>
      <c r="AQ107" s="2"/>
      <c r="AR107" s="2"/>
      <c r="AS107" s="2"/>
      <c r="AT107" s="2"/>
      <c r="AU107" s="2"/>
      <c r="AV107" s="2"/>
      <c r="AW107" s="2"/>
      <c r="AX107" s="2"/>
      <c r="AY107" s="2"/>
      <c r="AZ107" s="2"/>
      <c r="BA107" s="2"/>
      <c r="BB107" s="36"/>
    </row>
    <row r="108" spans="1:54" ht="17.25" thickBot="1">
      <c r="A108" s="50" t="s">
        <v>523</v>
      </c>
      <c r="B108" s="88" t="s">
        <v>525</v>
      </c>
      <c r="C108" s="40" t="s">
        <v>526</v>
      </c>
      <c r="D108" s="40" t="s">
        <v>32</v>
      </c>
      <c r="E108" s="2" t="s">
        <v>15</v>
      </c>
      <c r="F108" s="40" t="s">
        <v>508</v>
      </c>
      <c r="G108" s="40">
        <v>318</v>
      </c>
      <c r="H108" s="5" t="s">
        <v>21</v>
      </c>
      <c r="I108" s="39" t="s">
        <v>16</v>
      </c>
      <c r="J108" s="39" t="s">
        <v>21</v>
      </c>
      <c r="K108" s="39" t="s">
        <v>21</v>
      </c>
      <c r="L108" s="43"/>
      <c r="M108" s="39">
        <v>42.5</v>
      </c>
      <c r="N108" s="39" t="s">
        <v>16</v>
      </c>
      <c r="O108" s="39" t="s">
        <v>16</v>
      </c>
      <c r="P108" s="39" t="s">
        <v>16</v>
      </c>
      <c r="Q108" s="39" t="s">
        <v>16</v>
      </c>
      <c r="R108" s="39" t="s">
        <v>16</v>
      </c>
      <c r="S108" s="39">
        <v>0.68989999999999996</v>
      </c>
      <c r="T108" s="39">
        <v>0.81479999999999997</v>
      </c>
      <c r="U108" s="39">
        <v>0.72360000000000002</v>
      </c>
      <c r="V108" s="39">
        <v>0.79386999999999996</v>
      </c>
      <c r="W108" s="39" t="s">
        <v>16</v>
      </c>
      <c r="X108" s="39" t="s">
        <v>16</v>
      </c>
      <c r="Y108" s="39">
        <v>0.82599999999999996</v>
      </c>
      <c r="Z108" s="41" t="s">
        <v>16</v>
      </c>
      <c r="AA108" s="39" t="s">
        <v>527</v>
      </c>
      <c r="AB108" s="39" t="s">
        <v>16</v>
      </c>
      <c r="AC108" s="39" t="s">
        <v>16</v>
      </c>
      <c r="AD108" s="39" t="s">
        <v>16</v>
      </c>
      <c r="AE108" s="39" t="s">
        <v>16</v>
      </c>
      <c r="AF108" s="39" t="s">
        <v>16</v>
      </c>
      <c r="AG108" s="39">
        <v>0.79069999999999996</v>
      </c>
      <c r="AH108" s="39">
        <v>0.84660000000000002</v>
      </c>
      <c r="AI108" s="39">
        <v>0.77859999999999996</v>
      </c>
      <c r="AJ108" s="39">
        <v>0.85560000000000003</v>
      </c>
      <c r="AK108" s="39" t="s">
        <v>16</v>
      </c>
      <c r="AL108" s="39" t="s">
        <v>16</v>
      </c>
      <c r="AM108" s="39">
        <v>0.82599999999999996</v>
      </c>
      <c r="AN108" s="41" t="s">
        <v>16</v>
      </c>
      <c r="AO108" s="40"/>
      <c r="AP108" s="40"/>
      <c r="AQ108" s="40"/>
      <c r="AR108" s="40"/>
      <c r="AS108" s="40"/>
      <c r="AT108" s="40"/>
      <c r="AU108" s="40"/>
      <c r="AV108" s="40"/>
      <c r="AW108" s="40"/>
      <c r="AX108" s="40"/>
      <c r="AY108" s="40"/>
      <c r="AZ108" s="40"/>
      <c r="BA108" s="40"/>
      <c r="BB108" s="43"/>
    </row>
    <row r="109" spans="1:54" s="13" customFormat="1">
      <c r="A109" s="59">
        <v>205</v>
      </c>
      <c r="B109" s="57" t="str">
        <f>VLOOKUP(A109,'[1]국외(91)'!$A:$AC,14,0)</f>
        <v>Huerfano(2017)</v>
      </c>
      <c r="C109" s="57" t="str">
        <f>VLOOKUP(A109,'[1]국외(91)'!A:AC,4,0)</f>
        <v>Screening for Infection Before Revision Hip Arthroplasty: A Meta-analysis of Likelihood Ratios of Erythrocyte Sedimentation Rate and Serum C-reactive Protein Levels</v>
      </c>
      <c r="D109" s="57" t="str">
        <f>VLOOKUP(A109,'[1]국외(91)'!A:AC,15,0)</f>
        <v>콜롬비아</v>
      </c>
      <c r="E109" s="57"/>
      <c r="F109" s="57" t="str">
        <f>VLOOKUP(A109,'[1]국외(91)'!A:AC,16,0)</f>
        <v>고관절치환술</v>
      </c>
      <c r="G109" s="75">
        <f>VLOOKUP(A109,'[1]국외(91)'!A:AC,20,0)</f>
        <v>511</v>
      </c>
      <c r="H109" s="58" t="s">
        <v>21</v>
      </c>
      <c r="I109" s="59">
        <f>VLOOKUP(A109,'[1]국외(91)'!A:AC,23,0)</f>
        <v>12</v>
      </c>
      <c r="J109" s="59">
        <v>11</v>
      </c>
      <c r="K109" s="59">
        <v>11</v>
      </c>
      <c r="L109" s="63"/>
      <c r="M109" s="59" t="s">
        <v>328</v>
      </c>
      <c r="N109" s="59">
        <v>12</v>
      </c>
      <c r="O109" s="59" t="s">
        <v>16</v>
      </c>
      <c r="P109" s="59" t="s">
        <v>16</v>
      </c>
      <c r="Q109" s="59" t="s">
        <v>16</v>
      </c>
      <c r="R109" s="59" t="s">
        <v>16</v>
      </c>
      <c r="S109" s="59">
        <v>0.86</v>
      </c>
      <c r="T109" s="59">
        <v>0.72299999999999998</v>
      </c>
      <c r="U109" s="59" t="s">
        <v>16</v>
      </c>
      <c r="V109" s="59" t="s">
        <v>16</v>
      </c>
      <c r="W109" s="59">
        <v>3.42</v>
      </c>
      <c r="X109" s="59">
        <v>0.22</v>
      </c>
      <c r="Y109" s="59" t="s">
        <v>16</v>
      </c>
      <c r="Z109" s="61">
        <v>18.677</v>
      </c>
      <c r="AA109" s="59"/>
      <c r="AB109" s="59">
        <v>11</v>
      </c>
      <c r="AC109" s="59" t="s">
        <v>16</v>
      </c>
      <c r="AD109" s="59" t="s">
        <v>16</v>
      </c>
      <c r="AE109" s="59" t="s">
        <v>16</v>
      </c>
      <c r="AF109" s="59" t="s">
        <v>16</v>
      </c>
      <c r="AG109" s="59">
        <v>0.86899999999999999</v>
      </c>
      <c r="AH109" s="59">
        <v>0.78600000000000003</v>
      </c>
      <c r="AI109" s="59" t="s">
        <v>16</v>
      </c>
      <c r="AJ109" s="59" t="s">
        <v>16</v>
      </c>
      <c r="AK109" s="59">
        <v>4.18</v>
      </c>
      <c r="AL109" s="59">
        <v>0.2</v>
      </c>
      <c r="AM109" s="59" t="s">
        <v>16</v>
      </c>
      <c r="AN109" s="61">
        <v>4.1760000000000002</v>
      </c>
      <c r="AO109" s="57"/>
      <c r="AP109" s="57"/>
      <c r="AQ109" s="57"/>
      <c r="AR109" s="57"/>
      <c r="AS109" s="57"/>
      <c r="AT109" s="57"/>
      <c r="AU109" s="57"/>
      <c r="AV109" s="57"/>
      <c r="AW109" s="57"/>
      <c r="AX109" s="57"/>
      <c r="AY109" s="57"/>
      <c r="AZ109" s="57"/>
      <c r="BA109" s="57"/>
      <c r="BB109" s="63"/>
    </row>
    <row r="110" spans="1:54">
      <c r="A110" s="5" t="s">
        <v>360</v>
      </c>
      <c r="B110" s="9" t="s">
        <v>361</v>
      </c>
      <c r="C110" s="2" t="s">
        <v>362</v>
      </c>
      <c r="D110" s="2"/>
      <c r="E110" s="2" t="s">
        <v>15</v>
      </c>
      <c r="F110" s="2" t="s">
        <v>363</v>
      </c>
      <c r="G110" s="2"/>
      <c r="H110" s="5" t="s">
        <v>21</v>
      </c>
      <c r="I110" s="5" t="s">
        <v>16</v>
      </c>
      <c r="J110" s="5" t="s">
        <v>21</v>
      </c>
      <c r="K110" s="5" t="s">
        <v>21</v>
      </c>
      <c r="L110" s="2"/>
      <c r="M110" s="33">
        <v>30</v>
      </c>
      <c r="N110" s="5" t="s">
        <v>16</v>
      </c>
      <c r="O110" s="5">
        <v>120</v>
      </c>
      <c r="P110" s="5">
        <v>7</v>
      </c>
      <c r="Q110" s="5">
        <v>105</v>
      </c>
      <c r="R110" s="5">
        <v>247</v>
      </c>
      <c r="S110" s="5">
        <v>0.95</v>
      </c>
      <c r="T110" s="5">
        <v>0.7</v>
      </c>
      <c r="U110" s="5" t="s">
        <v>16</v>
      </c>
      <c r="V110" s="5" t="s">
        <v>16</v>
      </c>
      <c r="W110" s="80">
        <v>3.16</v>
      </c>
      <c r="X110" s="80">
        <v>3.16</v>
      </c>
      <c r="Y110" s="80" t="s">
        <v>16</v>
      </c>
      <c r="Z110" s="83">
        <v>39.262999999999998</v>
      </c>
      <c r="AA110" s="33" t="s">
        <v>211</v>
      </c>
      <c r="AB110" s="5" t="s">
        <v>16</v>
      </c>
      <c r="AC110" s="5">
        <v>116</v>
      </c>
      <c r="AD110" s="5">
        <v>11</v>
      </c>
      <c r="AE110" s="5">
        <v>82</v>
      </c>
      <c r="AF110" s="5">
        <v>270</v>
      </c>
      <c r="AG110" s="5">
        <v>0.91</v>
      </c>
      <c r="AH110" s="5">
        <v>0.77</v>
      </c>
      <c r="AI110" s="5" t="s">
        <v>16</v>
      </c>
      <c r="AJ110" s="5" t="s">
        <v>16</v>
      </c>
      <c r="AK110" s="80">
        <v>3.9</v>
      </c>
      <c r="AL110" s="80">
        <v>0.12</v>
      </c>
      <c r="AM110" s="80" t="s">
        <v>16</v>
      </c>
      <c r="AN110" s="83">
        <v>3.8980000000000001</v>
      </c>
      <c r="AO110" s="2"/>
      <c r="AP110" s="2"/>
      <c r="AQ110" s="2"/>
      <c r="AR110" s="2"/>
      <c r="AS110" s="2"/>
      <c r="AT110" s="2"/>
      <c r="AU110" s="2"/>
      <c r="AV110" s="2"/>
      <c r="AW110" s="2"/>
      <c r="AX110" s="2"/>
      <c r="AY110" s="2"/>
      <c r="AZ110" s="2"/>
      <c r="BA110" s="2"/>
      <c r="BB110" s="36"/>
    </row>
    <row r="111" spans="1:54">
      <c r="A111" s="5" t="s">
        <v>528</v>
      </c>
      <c r="B111" s="9" t="s">
        <v>529</v>
      </c>
      <c r="C111" s="2" t="s">
        <v>530</v>
      </c>
      <c r="D111" s="2" t="s">
        <v>14</v>
      </c>
      <c r="E111" s="2" t="s">
        <v>15</v>
      </c>
      <c r="F111" s="2" t="s">
        <v>531</v>
      </c>
      <c r="G111" s="2">
        <v>1962</v>
      </c>
      <c r="H111" s="5" t="s">
        <v>21</v>
      </c>
      <c r="I111" s="5" t="s">
        <v>16</v>
      </c>
      <c r="J111" s="5" t="s">
        <v>21</v>
      </c>
      <c r="K111" s="5" t="s">
        <v>21</v>
      </c>
      <c r="L111" s="36"/>
      <c r="M111" s="5">
        <v>30</v>
      </c>
      <c r="N111" s="5" t="s">
        <v>16</v>
      </c>
      <c r="O111" s="5" t="s">
        <v>16</v>
      </c>
      <c r="P111" s="5" t="s">
        <v>16</v>
      </c>
      <c r="Q111" s="5" t="s">
        <v>16</v>
      </c>
      <c r="R111" s="5" t="s">
        <v>16</v>
      </c>
      <c r="S111" s="5">
        <v>0.94699999999999995</v>
      </c>
      <c r="T111" s="5">
        <v>0.71199999999999997</v>
      </c>
      <c r="U111" s="5">
        <v>0.14699999999999999</v>
      </c>
      <c r="V111" s="5">
        <v>0.996</v>
      </c>
      <c r="W111" s="80">
        <v>3.3</v>
      </c>
      <c r="X111" s="80">
        <v>7.0000000000000007E-2</v>
      </c>
      <c r="Y111" s="80" t="s">
        <v>16</v>
      </c>
      <c r="Z111" s="80">
        <v>42.094999999999999</v>
      </c>
      <c r="AA111" s="33" t="s">
        <v>211</v>
      </c>
      <c r="AB111" s="5" t="s">
        <v>16</v>
      </c>
      <c r="AC111" s="5" t="s">
        <v>16</v>
      </c>
      <c r="AD111" s="5" t="s">
        <v>16</v>
      </c>
      <c r="AE111" s="5" t="s">
        <v>16</v>
      </c>
      <c r="AF111" s="5" t="s">
        <v>16</v>
      </c>
      <c r="AG111" s="5">
        <v>0.88100000000000001</v>
      </c>
      <c r="AH111" s="5">
        <v>0.77400000000000002</v>
      </c>
      <c r="AI111" s="5">
        <v>0.186</v>
      </c>
      <c r="AJ111" s="5">
        <v>0.99099999999999999</v>
      </c>
      <c r="AK111" s="80">
        <v>3.9</v>
      </c>
      <c r="AL111" s="80">
        <v>0.15</v>
      </c>
      <c r="AM111" s="80" t="s">
        <v>16</v>
      </c>
      <c r="AN111" s="83">
        <v>3.9</v>
      </c>
      <c r="AO111" s="9" t="s">
        <v>178</v>
      </c>
      <c r="AP111" s="9" t="s">
        <v>16</v>
      </c>
      <c r="AQ111" s="2" t="s">
        <v>16</v>
      </c>
      <c r="AR111" s="2" t="s">
        <v>16</v>
      </c>
      <c r="AS111" s="2" t="s">
        <v>16</v>
      </c>
      <c r="AT111" s="2" t="s">
        <v>16</v>
      </c>
      <c r="AU111" s="2">
        <v>0.85699999999999998</v>
      </c>
      <c r="AV111" s="2">
        <v>0.60599999999999998</v>
      </c>
      <c r="AW111" s="2">
        <v>0.109</v>
      </c>
      <c r="AX111" s="2">
        <v>0.98699999999999999</v>
      </c>
      <c r="AY111" s="2">
        <v>2.2000000000000002</v>
      </c>
      <c r="AZ111" s="2">
        <v>0.24</v>
      </c>
      <c r="BA111" s="2" t="s">
        <v>16</v>
      </c>
      <c r="BB111" s="36" t="s">
        <v>16</v>
      </c>
    </row>
    <row r="112" spans="1:54">
      <c r="A112" s="5" t="s">
        <v>532</v>
      </c>
      <c r="B112" s="9" t="s">
        <v>529</v>
      </c>
      <c r="C112" s="2" t="s">
        <v>530</v>
      </c>
      <c r="D112" s="2" t="s">
        <v>14</v>
      </c>
      <c r="E112" s="2" t="s">
        <v>15</v>
      </c>
      <c r="F112" s="2" t="s">
        <v>533</v>
      </c>
      <c r="G112" s="2">
        <v>1962</v>
      </c>
      <c r="H112" s="5" t="s">
        <v>21</v>
      </c>
      <c r="I112" s="5" t="s">
        <v>16</v>
      </c>
      <c r="J112" s="5" t="s">
        <v>21</v>
      </c>
      <c r="K112" s="5" t="s">
        <v>21</v>
      </c>
      <c r="L112" s="36"/>
      <c r="M112" s="5">
        <v>30</v>
      </c>
      <c r="N112" s="5" t="s">
        <v>16</v>
      </c>
      <c r="O112" s="5" t="s">
        <v>16</v>
      </c>
      <c r="P112" s="5" t="s">
        <v>16</v>
      </c>
      <c r="Q112" s="5" t="s">
        <v>16</v>
      </c>
      <c r="R112" s="5" t="s">
        <v>16</v>
      </c>
      <c r="S112" s="5">
        <v>0.94099999999999995</v>
      </c>
      <c r="T112" s="5">
        <v>0.68300000000000005</v>
      </c>
      <c r="U112" s="5">
        <v>0.373</v>
      </c>
      <c r="V112" s="5">
        <v>0.98299999999999998</v>
      </c>
      <c r="W112" s="80">
        <v>3</v>
      </c>
      <c r="X112" s="80">
        <v>0.09</v>
      </c>
      <c r="Y112" s="80" t="s">
        <v>16</v>
      </c>
      <c r="Z112" s="83" t="s">
        <v>16</v>
      </c>
      <c r="AA112" s="33" t="s">
        <v>211</v>
      </c>
      <c r="AB112" s="5" t="s">
        <v>16</v>
      </c>
      <c r="AC112" s="5" t="s">
        <v>16</v>
      </c>
      <c r="AD112" s="5" t="s">
        <v>16</v>
      </c>
      <c r="AE112" s="5" t="s">
        <v>16</v>
      </c>
      <c r="AF112" s="5" t="s">
        <v>16</v>
      </c>
      <c r="AG112" s="5">
        <v>0.96599999999999997</v>
      </c>
      <c r="AH112" s="5">
        <v>0.70199999999999996</v>
      </c>
      <c r="AI112" s="5">
        <v>0.43</v>
      </c>
      <c r="AJ112" s="5">
        <v>0.98899999999999999</v>
      </c>
      <c r="AK112" s="80">
        <v>3.2</v>
      </c>
      <c r="AL112" s="80">
        <v>0.05</v>
      </c>
      <c r="AM112" s="80" t="s">
        <v>16</v>
      </c>
      <c r="AN112" s="83" t="s">
        <v>16</v>
      </c>
      <c r="AO112" s="9" t="s">
        <v>178</v>
      </c>
      <c r="AP112" s="9" t="s">
        <v>16</v>
      </c>
      <c r="AQ112" s="2" t="s">
        <v>16</v>
      </c>
      <c r="AR112" s="2" t="s">
        <v>16</v>
      </c>
      <c r="AS112" s="2" t="s">
        <v>16</v>
      </c>
      <c r="AT112" s="2" t="s">
        <v>16</v>
      </c>
      <c r="AU112" s="2">
        <v>0.95599999999999996</v>
      </c>
      <c r="AV112" s="2">
        <v>0.54</v>
      </c>
      <c r="AW112" s="2">
        <v>0.31900000000000001</v>
      </c>
      <c r="AX112" s="2">
        <v>0.98199999999999998</v>
      </c>
      <c r="AY112" s="2">
        <v>2.1</v>
      </c>
      <c r="AZ112" s="2">
        <v>0.08</v>
      </c>
      <c r="BA112" s="2" t="s">
        <v>16</v>
      </c>
      <c r="BB112" s="36" t="s">
        <v>16</v>
      </c>
    </row>
    <row r="113" spans="1:54">
      <c r="A113" s="5" t="s">
        <v>534</v>
      </c>
      <c r="B113" s="9" t="s">
        <v>529</v>
      </c>
      <c r="C113" s="2" t="s">
        <v>530</v>
      </c>
      <c r="D113" s="2" t="s">
        <v>14</v>
      </c>
      <c r="E113" s="2" t="s">
        <v>15</v>
      </c>
      <c r="F113" s="2" t="s">
        <v>535</v>
      </c>
      <c r="G113" s="2">
        <v>1962</v>
      </c>
      <c r="H113" s="5" t="s">
        <v>21</v>
      </c>
      <c r="I113" s="5" t="s">
        <v>16</v>
      </c>
      <c r="J113" s="5" t="s">
        <v>21</v>
      </c>
      <c r="K113" s="5" t="s">
        <v>21</v>
      </c>
      <c r="L113" s="36"/>
      <c r="M113" s="5">
        <v>48.5</v>
      </c>
      <c r="N113" s="5" t="s">
        <v>16</v>
      </c>
      <c r="O113" s="5" t="s">
        <v>16</v>
      </c>
      <c r="P113" s="5" t="s">
        <v>16</v>
      </c>
      <c r="Q113" s="5" t="s">
        <v>16</v>
      </c>
      <c r="R113" s="5" t="s">
        <v>16</v>
      </c>
      <c r="S113" s="5">
        <v>0.78</v>
      </c>
      <c r="T113" s="5">
        <v>0.9</v>
      </c>
      <c r="U113" s="5">
        <v>0.56999999999999995</v>
      </c>
      <c r="V113" s="5">
        <v>0.96</v>
      </c>
      <c r="W113" s="80">
        <v>7.8</v>
      </c>
      <c r="X113" s="80">
        <v>0.24</v>
      </c>
      <c r="Y113" s="80">
        <v>0.91</v>
      </c>
      <c r="Z113" s="83" t="s">
        <v>16</v>
      </c>
      <c r="AA113" s="5" t="s">
        <v>536</v>
      </c>
      <c r="AB113" s="5" t="s">
        <v>16</v>
      </c>
      <c r="AC113" s="5" t="s">
        <v>16</v>
      </c>
      <c r="AD113" s="5" t="s">
        <v>16</v>
      </c>
      <c r="AE113" s="5" t="s">
        <v>16</v>
      </c>
      <c r="AF113" s="5" t="s">
        <v>16</v>
      </c>
      <c r="AG113" s="5">
        <v>0.9</v>
      </c>
      <c r="AH113" s="5">
        <v>0.88</v>
      </c>
      <c r="AI113" s="5">
        <v>0.44</v>
      </c>
      <c r="AJ113" s="5">
        <v>0.99</v>
      </c>
      <c r="AK113" s="80">
        <v>7.5</v>
      </c>
      <c r="AL113" s="80">
        <v>0.11</v>
      </c>
      <c r="AM113" s="80">
        <v>0.94</v>
      </c>
      <c r="AN113" s="83" t="s">
        <v>16</v>
      </c>
      <c r="AO113" s="9" t="s">
        <v>178</v>
      </c>
      <c r="AP113" s="9" t="s">
        <v>16</v>
      </c>
      <c r="AQ113" s="2" t="s">
        <v>16</v>
      </c>
      <c r="AR113" s="2" t="s">
        <v>16</v>
      </c>
      <c r="AS113" s="2" t="s">
        <v>16</v>
      </c>
      <c r="AT113" s="2" t="s">
        <v>16</v>
      </c>
      <c r="AU113" s="2">
        <v>0.75</v>
      </c>
      <c r="AV113" s="2">
        <v>0.84</v>
      </c>
      <c r="AW113" s="2">
        <v>0.21</v>
      </c>
      <c r="AX113" s="2">
        <v>0.98</v>
      </c>
      <c r="AY113" s="2">
        <v>4.7</v>
      </c>
      <c r="AZ113" s="2">
        <v>0.3</v>
      </c>
      <c r="BA113" s="2">
        <v>0.91</v>
      </c>
      <c r="BB113" s="36" t="s">
        <v>16</v>
      </c>
    </row>
    <row r="114" spans="1:54">
      <c r="A114" s="5" t="s">
        <v>537</v>
      </c>
      <c r="B114" s="9" t="s">
        <v>529</v>
      </c>
      <c r="C114" s="2" t="s">
        <v>530</v>
      </c>
      <c r="D114" s="2" t="s">
        <v>14</v>
      </c>
      <c r="E114" s="2" t="s">
        <v>15</v>
      </c>
      <c r="F114" s="2" t="s">
        <v>538</v>
      </c>
      <c r="G114" s="2">
        <v>1962</v>
      </c>
      <c r="H114" s="5" t="s">
        <v>21</v>
      </c>
      <c r="I114" s="5" t="s">
        <v>16</v>
      </c>
      <c r="J114" s="5" t="s">
        <v>21</v>
      </c>
      <c r="K114" s="5" t="s">
        <v>21</v>
      </c>
      <c r="L114" s="36"/>
      <c r="M114" s="5">
        <v>46.5</v>
      </c>
      <c r="N114" s="5" t="s">
        <v>16</v>
      </c>
      <c r="O114" s="5" t="s">
        <v>16</v>
      </c>
      <c r="P114" s="5" t="s">
        <v>16</v>
      </c>
      <c r="Q114" s="5" t="s">
        <v>16</v>
      </c>
      <c r="R114" s="5" t="s">
        <v>16</v>
      </c>
      <c r="S114" s="5">
        <v>0.87</v>
      </c>
      <c r="T114" s="5">
        <v>0.87</v>
      </c>
      <c r="U114" s="5">
        <v>0.56000000000000005</v>
      </c>
      <c r="V114" s="5">
        <v>0.97</v>
      </c>
      <c r="W114" s="80">
        <v>6.7</v>
      </c>
      <c r="X114" s="80">
        <v>0.15</v>
      </c>
      <c r="Y114" s="80">
        <v>0.93</v>
      </c>
      <c r="Z114" s="83" t="s">
        <v>16</v>
      </c>
      <c r="AA114" s="5" t="s">
        <v>539</v>
      </c>
      <c r="AB114" s="5" t="s">
        <v>16</v>
      </c>
      <c r="AC114" s="5" t="s">
        <v>16</v>
      </c>
      <c r="AD114" s="5" t="s">
        <v>16</v>
      </c>
      <c r="AE114" s="5" t="s">
        <v>16</v>
      </c>
      <c r="AF114" s="5" t="s">
        <v>16</v>
      </c>
      <c r="AG114" s="5">
        <v>0.92</v>
      </c>
      <c r="AH114" s="5">
        <v>0.94</v>
      </c>
      <c r="AI114" s="5">
        <v>0.85</v>
      </c>
      <c r="AJ114" s="5">
        <v>0.96</v>
      </c>
      <c r="AK114" s="80">
        <v>15.3</v>
      </c>
      <c r="AL114" s="80">
        <v>0.85</v>
      </c>
      <c r="AM114" s="80">
        <v>0.97</v>
      </c>
      <c r="AN114" s="83" t="s">
        <v>16</v>
      </c>
      <c r="AO114" s="9" t="s">
        <v>178</v>
      </c>
      <c r="AP114" s="9" t="s">
        <v>16</v>
      </c>
      <c r="AQ114" s="2" t="s">
        <v>16</v>
      </c>
      <c r="AR114" s="2" t="s">
        <v>16</v>
      </c>
      <c r="AS114" s="2" t="s">
        <v>16</v>
      </c>
      <c r="AT114" s="2" t="s">
        <v>16</v>
      </c>
      <c r="AU114" s="2">
        <v>0.89</v>
      </c>
      <c r="AV114" s="2">
        <v>0.85</v>
      </c>
      <c r="AW114" s="2">
        <v>0.55000000000000004</v>
      </c>
      <c r="AX114" s="2">
        <v>0.97</v>
      </c>
      <c r="AY114" s="2">
        <v>5.9</v>
      </c>
      <c r="AZ114" s="2">
        <v>0.13</v>
      </c>
      <c r="BA114" s="2">
        <v>0.96</v>
      </c>
      <c r="BB114" s="36" t="s">
        <v>16</v>
      </c>
    </row>
    <row r="115" spans="1:54">
      <c r="A115" s="5" t="s">
        <v>540</v>
      </c>
      <c r="B115" s="9" t="s">
        <v>529</v>
      </c>
      <c r="C115" s="2" t="s">
        <v>530</v>
      </c>
      <c r="D115" s="2" t="s">
        <v>14</v>
      </c>
      <c r="E115" s="2" t="s">
        <v>15</v>
      </c>
      <c r="F115" s="2" t="s">
        <v>541</v>
      </c>
      <c r="G115" s="2">
        <v>1962</v>
      </c>
      <c r="H115" s="5" t="s">
        <v>21</v>
      </c>
      <c r="I115" s="5" t="s">
        <v>16</v>
      </c>
      <c r="J115" s="5" t="s">
        <v>21</v>
      </c>
      <c r="K115" s="5" t="s">
        <v>21</v>
      </c>
      <c r="L115" s="36"/>
      <c r="M115" s="5">
        <v>54.5</v>
      </c>
      <c r="N115" s="5" t="s">
        <v>16</v>
      </c>
      <c r="O115" s="5" t="s">
        <v>16</v>
      </c>
      <c r="P115" s="5" t="s">
        <v>16</v>
      </c>
      <c r="Q115" s="5" t="s">
        <v>16</v>
      </c>
      <c r="R115" s="5" t="s">
        <v>16</v>
      </c>
      <c r="S115" s="5">
        <v>0.8</v>
      </c>
      <c r="T115" s="5">
        <v>0.93</v>
      </c>
      <c r="U115" s="5">
        <v>0.32</v>
      </c>
      <c r="V115" s="5">
        <v>0.99</v>
      </c>
      <c r="W115" s="80">
        <v>11.4</v>
      </c>
      <c r="X115" s="80">
        <v>0.21</v>
      </c>
      <c r="Y115" s="80">
        <v>0.87</v>
      </c>
      <c r="Z115" s="83" t="s">
        <v>16</v>
      </c>
      <c r="AA115" s="5" t="s">
        <v>539</v>
      </c>
      <c r="AB115" s="5" t="s">
        <v>16</v>
      </c>
      <c r="AC115" s="5" t="s">
        <v>16</v>
      </c>
      <c r="AD115" s="5" t="s">
        <v>16</v>
      </c>
      <c r="AE115" s="5" t="s">
        <v>16</v>
      </c>
      <c r="AF115" s="5" t="s">
        <v>16</v>
      </c>
      <c r="AG115" s="5">
        <v>0.87</v>
      </c>
      <c r="AH115" s="5">
        <v>0.94</v>
      </c>
      <c r="AI115" s="5">
        <v>0.41</v>
      </c>
      <c r="AJ115" s="5">
        <v>0.99</v>
      </c>
      <c r="AK115" s="80">
        <v>14.5</v>
      </c>
      <c r="AL115" s="80">
        <v>0.14000000000000001</v>
      </c>
      <c r="AM115" s="80">
        <v>0.95</v>
      </c>
      <c r="AN115" s="83" t="s">
        <v>16</v>
      </c>
      <c r="AO115" s="9"/>
      <c r="AP115" s="9" t="s">
        <v>16</v>
      </c>
      <c r="AQ115" s="2" t="s">
        <v>16</v>
      </c>
      <c r="AR115" s="2" t="s">
        <v>16</v>
      </c>
      <c r="AS115" s="2" t="s">
        <v>16</v>
      </c>
      <c r="AT115" s="2" t="s">
        <v>16</v>
      </c>
      <c r="AU115" s="2" t="s">
        <v>16</v>
      </c>
      <c r="AV115" s="2" t="s">
        <v>16</v>
      </c>
      <c r="AW115" s="2" t="s">
        <v>16</v>
      </c>
      <c r="AX115" s="2" t="s">
        <v>16</v>
      </c>
      <c r="AY115" s="2" t="s">
        <v>16</v>
      </c>
      <c r="AZ115" s="2" t="s">
        <v>16</v>
      </c>
      <c r="BA115" s="2" t="s">
        <v>16</v>
      </c>
      <c r="BB115" s="36" t="s">
        <v>16</v>
      </c>
    </row>
    <row r="116" spans="1:54">
      <c r="A116" s="5" t="s">
        <v>370</v>
      </c>
      <c r="B116" s="9" t="s">
        <v>542</v>
      </c>
      <c r="C116" s="2" t="s">
        <v>543</v>
      </c>
      <c r="D116" s="2" t="s">
        <v>544</v>
      </c>
      <c r="E116" s="2" t="s">
        <v>15</v>
      </c>
      <c r="F116" s="2" t="s">
        <v>545</v>
      </c>
      <c r="G116" s="2">
        <v>48</v>
      </c>
      <c r="H116" s="5" t="s">
        <v>21</v>
      </c>
      <c r="I116" s="5" t="s">
        <v>16</v>
      </c>
      <c r="J116" s="5" t="s">
        <v>21</v>
      </c>
      <c r="K116" s="5" t="s">
        <v>21</v>
      </c>
      <c r="L116" s="36" t="s">
        <v>546</v>
      </c>
      <c r="M116" s="33">
        <v>30</v>
      </c>
      <c r="N116" s="5" t="s">
        <v>16</v>
      </c>
      <c r="O116" s="5">
        <v>4</v>
      </c>
      <c r="P116" s="5">
        <v>11</v>
      </c>
      <c r="Q116" s="5">
        <v>2</v>
      </c>
      <c r="R116" s="5">
        <v>31</v>
      </c>
      <c r="S116" s="5">
        <v>0.67</v>
      </c>
      <c r="T116" s="5">
        <v>0.74</v>
      </c>
      <c r="U116" s="5">
        <v>0.27</v>
      </c>
      <c r="V116" s="5">
        <v>0.94</v>
      </c>
      <c r="W116" s="80" t="s">
        <v>16</v>
      </c>
      <c r="X116" s="80" t="s">
        <v>16</v>
      </c>
      <c r="Y116" s="80" t="s">
        <v>16</v>
      </c>
      <c r="Z116" s="83">
        <v>5.6360000000000001</v>
      </c>
      <c r="AA116" s="33" t="s">
        <v>547</v>
      </c>
      <c r="AB116" s="5" t="s">
        <v>16</v>
      </c>
      <c r="AC116" s="5">
        <v>5</v>
      </c>
      <c r="AD116" s="5">
        <v>10</v>
      </c>
      <c r="AE116" s="5">
        <v>1</v>
      </c>
      <c r="AF116" s="5">
        <v>32</v>
      </c>
      <c r="AG116" s="5">
        <v>0.83</v>
      </c>
      <c r="AH116" s="5">
        <v>0.76</v>
      </c>
      <c r="AI116" s="5">
        <v>0.33</v>
      </c>
      <c r="AJ116" s="5">
        <v>0.97</v>
      </c>
      <c r="AK116" s="80" t="s">
        <v>16</v>
      </c>
      <c r="AL116" s="80" t="s">
        <v>16</v>
      </c>
      <c r="AM116" s="82" t="s">
        <v>16</v>
      </c>
      <c r="AN116" s="83" t="s">
        <v>16</v>
      </c>
      <c r="AO116" s="9"/>
      <c r="AP116" s="9"/>
      <c r="AQ116" s="2"/>
      <c r="AR116" s="2"/>
      <c r="AS116" s="2"/>
      <c r="AT116" s="2"/>
      <c r="AU116" s="2"/>
      <c r="AV116" s="2"/>
      <c r="AW116" s="2"/>
      <c r="AX116" s="2"/>
      <c r="AY116" s="2"/>
      <c r="AZ116" s="2"/>
      <c r="BA116" s="2"/>
      <c r="BB116" s="36"/>
    </row>
    <row r="117" spans="1:54">
      <c r="A117" s="5" t="s">
        <v>548</v>
      </c>
      <c r="B117" s="9" t="s">
        <v>549</v>
      </c>
      <c r="C117" s="2" t="s">
        <v>550</v>
      </c>
      <c r="D117" s="2" t="s">
        <v>51</v>
      </c>
      <c r="E117" s="2" t="s">
        <v>15</v>
      </c>
      <c r="F117" s="2" t="s">
        <v>545</v>
      </c>
      <c r="G117" s="2">
        <v>178</v>
      </c>
      <c r="H117" s="5" t="s">
        <v>21</v>
      </c>
      <c r="I117" s="5" t="s">
        <v>16</v>
      </c>
      <c r="J117" s="5" t="s">
        <v>21</v>
      </c>
      <c r="K117" s="5" t="s">
        <v>21</v>
      </c>
      <c r="L117" s="36"/>
      <c r="M117" s="5">
        <v>30</v>
      </c>
      <c r="N117" s="49" t="s">
        <v>551</v>
      </c>
      <c r="O117" s="5">
        <v>28</v>
      </c>
      <c r="P117" s="5">
        <v>20</v>
      </c>
      <c r="Q117" s="5">
        <v>6</v>
      </c>
      <c r="R117" s="5">
        <v>117</v>
      </c>
      <c r="S117" s="5">
        <v>0.82</v>
      </c>
      <c r="T117" s="5">
        <v>0.85</v>
      </c>
      <c r="U117" s="5">
        <v>0.57999999999999996</v>
      </c>
      <c r="V117" s="5">
        <v>0.95</v>
      </c>
      <c r="W117" s="80" t="s">
        <v>16</v>
      </c>
      <c r="X117" s="80" t="s">
        <v>16</v>
      </c>
      <c r="Y117" s="80" t="s">
        <v>16</v>
      </c>
      <c r="Z117" s="83">
        <v>24</v>
      </c>
      <c r="AA117" s="5" t="s">
        <v>211</v>
      </c>
      <c r="AB117" s="49" t="s">
        <v>552</v>
      </c>
      <c r="AC117" s="5">
        <v>25</v>
      </c>
      <c r="AD117" s="5">
        <v>9</v>
      </c>
      <c r="AE117" s="5">
        <v>1</v>
      </c>
      <c r="AF117" s="5">
        <v>107</v>
      </c>
      <c r="AG117" s="5">
        <v>0.96</v>
      </c>
      <c r="AH117" s="5">
        <v>0.92</v>
      </c>
      <c r="AI117" s="5">
        <v>0.74</v>
      </c>
      <c r="AJ117" s="5">
        <v>0.99</v>
      </c>
      <c r="AK117" s="80" t="s">
        <v>16</v>
      </c>
      <c r="AL117" s="80" t="s">
        <v>16</v>
      </c>
      <c r="AM117" s="80" t="s">
        <v>16</v>
      </c>
      <c r="AN117" s="83" t="s">
        <v>16</v>
      </c>
      <c r="AO117" s="9"/>
      <c r="AP117" s="9"/>
      <c r="AQ117" s="2"/>
      <c r="AR117" s="2"/>
      <c r="AS117" s="2"/>
      <c r="AT117" s="2"/>
      <c r="AU117" s="2"/>
      <c r="AV117" s="2"/>
      <c r="AW117" s="2"/>
      <c r="AX117" s="2"/>
      <c r="AY117" s="2"/>
      <c r="AZ117" s="2"/>
      <c r="BA117" s="2"/>
      <c r="BB117" s="36"/>
    </row>
    <row r="118" spans="1:54">
      <c r="A118" s="5" t="s">
        <v>553</v>
      </c>
      <c r="B118" s="9" t="s">
        <v>554</v>
      </c>
      <c r="C118" s="2" t="s">
        <v>555</v>
      </c>
      <c r="D118" s="2"/>
      <c r="E118" s="2" t="s">
        <v>15</v>
      </c>
      <c r="F118" s="2" t="s">
        <v>556</v>
      </c>
      <c r="G118" s="2">
        <v>85</v>
      </c>
      <c r="H118" s="5" t="s">
        <v>21</v>
      </c>
      <c r="I118" s="5" t="s">
        <v>16</v>
      </c>
      <c r="J118" s="5" t="s">
        <v>21</v>
      </c>
      <c r="K118" s="5" t="s">
        <v>21</v>
      </c>
      <c r="L118" s="36"/>
      <c r="M118" s="5">
        <v>30</v>
      </c>
      <c r="N118" s="5" t="s">
        <v>16</v>
      </c>
      <c r="O118" s="5" t="s">
        <v>16</v>
      </c>
      <c r="P118" s="5" t="s">
        <v>16</v>
      </c>
      <c r="Q118" s="5" t="s">
        <v>16</v>
      </c>
      <c r="R118" s="5" t="s">
        <v>16</v>
      </c>
      <c r="S118" s="5">
        <v>0.64</v>
      </c>
      <c r="T118" s="5">
        <v>0.87</v>
      </c>
      <c r="U118" s="5">
        <v>0.67</v>
      </c>
      <c r="V118" s="5">
        <v>0.86</v>
      </c>
      <c r="W118" s="80" t="s">
        <v>16</v>
      </c>
      <c r="X118" s="80" t="s">
        <v>16</v>
      </c>
      <c r="Y118" s="80" t="s">
        <v>16</v>
      </c>
      <c r="Z118" s="83">
        <v>10.667</v>
      </c>
      <c r="AA118" s="5" t="s">
        <v>211</v>
      </c>
      <c r="AB118" s="5" t="s">
        <v>16</v>
      </c>
      <c r="AC118" s="5" t="s">
        <v>16</v>
      </c>
      <c r="AD118" s="5" t="s">
        <v>16</v>
      </c>
      <c r="AE118" s="5" t="s">
        <v>16</v>
      </c>
      <c r="AF118" s="5" t="s">
        <v>16</v>
      </c>
      <c r="AG118" s="5">
        <v>0.82</v>
      </c>
      <c r="AH118" s="5">
        <v>0.71</v>
      </c>
      <c r="AI118" s="5">
        <v>0.53</v>
      </c>
      <c r="AJ118" s="5">
        <v>0.91</v>
      </c>
      <c r="AK118" s="80" t="s">
        <v>16</v>
      </c>
      <c r="AL118" s="80" t="s">
        <v>16</v>
      </c>
      <c r="AM118" s="80" t="s">
        <v>16</v>
      </c>
      <c r="AN118" s="83" t="s">
        <v>16</v>
      </c>
      <c r="AO118" s="2"/>
      <c r="AP118" s="2"/>
      <c r="AQ118" s="2"/>
      <c r="AR118" s="2"/>
      <c r="AS118" s="2"/>
      <c r="AT118" s="2"/>
      <c r="AU118" s="2"/>
      <c r="AV118" s="2"/>
      <c r="AW118" s="2"/>
      <c r="AX118" s="2"/>
      <c r="AY118" s="2"/>
      <c r="AZ118" s="2"/>
      <c r="BA118" s="2"/>
      <c r="BB118" s="36"/>
    </row>
    <row r="119" spans="1:54">
      <c r="A119" s="5" t="s">
        <v>557</v>
      </c>
      <c r="B119" s="9" t="s">
        <v>558</v>
      </c>
      <c r="C119" s="2" t="s">
        <v>559</v>
      </c>
      <c r="D119" s="2" t="s">
        <v>560</v>
      </c>
      <c r="E119" s="2" t="s">
        <v>15</v>
      </c>
      <c r="F119" s="2" t="s">
        <v>545</v>
      </c>
      <c r="G119" s="2">
        <v>89</v>
      </c>
      <c r="H119" s="5" t="s">
        <v>21</v>
      </c>
      <c r="I119" s="5" t="s">
        <v>16</v>
      </c>
      <c r="J119" s="5" t="s">
        <v>21</v>
      </c>
      <c r="K119" s="5" t="s">
        <v>21</v>
      </c>
      <c r="L119" s="36"/>
      <c r="M119" s="5">
        <v>29</v>
      </c>
      <c r="N119" s="5" t="s">
        <v>16</v>
      </c>
      <c r="O119" s="5" t="s">
        <v>16</v>
      </c>
      <c r="P119" s="5" t="s">
        <v>16</v>
      </c>
      <c r="Q119" s="5" t="s">
        <v>16</v>
      </c>
      <c r="R119" s="5" t="s">
        <v>16</v>
      </c>
      <c r="S119" s="5">
        <v>0.76700000000000002</v>
      </c>
      <c r="T119" s="5">
        <v>0.90900000000000003</v>
      </c>
      <c r="U119" s="5" t="s">
        <v>16</v>
      </c>
      <c r="V119" s="5" t="s">
        <v>16</v>
      </c>
      <c r="W119" s="80" t="s">
        <v>16</v>
      </c>
      <c r="X119" s="80" t="s">
        <v>16</v>
      </c>
      <c r="Y119" s="80">
        <v>0.9</v>
      </c>
      <c r="Z119" s="83">
        <v>34.5</v>
      </c>
      <c r="AA119" s="5" t="s">
        <v>561</v>
      </c>
      <c r="AB119" s="5" t="s">
        <v>16</v>
      </c>
      <c r="AC119" s="5" t="s">
        <v>16</v>
      </c>
      <c r="AD119" s="5" t="s">
        <v>16</v>
      </c>
      <c r="AE119" s="5" t="s">
        <v>16</v>
      </c>
      <c r="AF119" s="5" t="s">
        <v>16</v>
      </c>
      <c r="AG119" s="5">
        <v>0.78300000000000003</v>
      </c>
      <c r="AH119" s="5">
        <v>0.86399999999999999</v>
      </c>
      <c r="AI119" s="5" t="s">
        <v>16</v>
      </c>
      <c r="AJ119" s="5" t="s">
        <v>16</v>
      </c>
      <c r="AK119" s="80" t="s">
        <v>16</v>
      </c>
      <c r="AL119" s="80" t="s">
        <v>16</v>
      </c>
      <c r="AM119" s="80">
        <v>0.87</v>
      </c>
      <c r="AN119" s="83" t="s">
        <v>16</v>
      </c>
      <c r="AO119" s="2"/>
      <c r="AP119" s="2"/>
      <c r="AQ119" s="2"/>
      <c r="AR119" s="2"/>
      <c r="AS119" s="2"/>
      <c r="AT119" s="2"/>
      <c r="AU119" s="2"/>
      <c r="AV119" s="2"/>
      <c r="AW119" s="2"/>
      <c r="AX119" s="2"/>
      <c r="AY119" s="2"/>
      <c r="AZ119" s="2"/>
      <c r="BA119" s="2"/>
      <c r="BB119" s="36"/>
    </row>
    <row r="120" spans="1:54">
      <c r="A120" s="5" t="s">
        <v>562</v>
      </c>
      <c r="B120" s="9" t="s">
        <v>558</v>
      </c>
      <c r="C120" s="2" t="s">
        <v>559</v>
      </c>
      <c r="D120" s="2" t="s">
        <v>560</v>
      </c>
      <c r="E120" s="2" t="s">
        <v>15</v>
      </c>
      <c r="F120" s="2" t="s">
        <v>545</v>
      </c>
      <c r="G120" s="2">
        <v>89</v>
      </c>
      <c r="H120" s="5" t="s">
        <v>21</v>
      </c>
      <c r="I120" s="5" t="s">
        <v>16</v>
      </c>
      <c r="J120" s="5" t="s">
        <v>21</v>
      </c>
      <c r="K120" s="5" t="s">
        <v>21</v>
      </c>
      <c r="L120" s="36"/>
      <c r="M120" s="5" t="s">
        <v>16</v>
      </c>
      <c r="N120" s="5" t="s">
        <v>16</v>
      </c>
      <c r="O120" s="5" t="s">
        <v>16</v>
      </c>
      <c r="P120" s="5" t="s">
        <v>16</v>
      </c>
      <c r="Q120" s="5" t="s">
        <v>16</v>
      </c>
      <c r="R120" s="5" t="s">
        <v>16</v>
      </c>
      <c r="S120" s="5" t="s">
        <v>16</v>
      </c>
      <c r="T120" s="5" t="s">
        <v>16</v>
      </c>
      <c r="U120" s="5" t="s">
        <v>16</v>
      </c>
      <c r="V120" s="5" t="s">
        <v>16</v>
      </c>
      <c r="W120" s="80" t="s">
        <v>16</v>
      </c>
      <c r="X120" s="80" t="s">
        <v>16</v>
      </c>
      <c r="Y120" s="80" t="s">
        <v>16</v>
      </c>
      <c r="Z120" s="83" t="s">
        <v>16</v>
      </c>
      <c r="AA120" s="5" t="s">
        <v>563</v>
      </c>
      <c r="AB120" s="5" t="s">
        <v>16</v>
      </c>
      <c r="AC120" s="5" t="s">
        <v>16</v>
      </c>
      <c r="AD120" s="5" t="s">
        <v>16</v>
      </c>
      <c r="AE120" s="5" t="s">
        <v>16</v>
      </c>
      <c r="AF120" s="5" t="s">
        <v>16</v>
      </c>
      <c r="AG120" s="5">
        <v>0.95499999999999996</v>
      </c>
      <c r="AH120" s="5">
        <v>0.93300000000000005</v>
      </c>
      <c r="AI120" s="5" t="s">
        <v>16</v>
      </c>
      <c r="AJ120" s="5" t="s">
        <v>16</v>
      </c>
      <c r="AK120" s="80" t="s">
        <v>16</v>
      </c>
      <c r="AL120" s="80" t="s">
        <v>16</v>
      </c>
      <c r="AM120" s="80">
        <v>0.96</v>
      </c>
      <c r="AN120" s="83" t="s">
        <v>16</v>
      </c>
      <c r="AO120" s="2"/>
      <c r="AP120" s="2"/>
      <c r="AQ120" s="2"/>
      <c r="AR120" s="2"/>
      <c r="AS120" s="2"/>
      <c r="AT120" s="2"/>
      <c r="AU120" s="2"/>
      <c r="AV120" s="2"/>
      <c r="AW120" s="2"/>
      <c r="AX120" s="2"/>
      <c r="AY120" s="2"/>
      <c r="AZ120" s="2"/>
      <c r="BA120" s="2"/>
      <c r="BB120" s="36"/>
    </row>
    <row r="121" spans="1:54">
      <c r="A121" s="5" t="s">
        <v>564</v>
      </c>
      <c r="B121" s="9" t="s">
        <v>565</v>
      </c>
      <c r="C121" s="2" t="s">
        <v>566</v>
      </c>
      <c r="D121" s="2" t="s">
        <v>567</v>
      </c>
      <c r="E121" s="2" t="s">
        <v>15</v>
      </c>
      <c r="F121" s="2" t="s">
        <v>568</v>
      </c>
      <c r="G121" s="2">
        <v>69</v>
      </c>
      <c r="H121" s="5" t="s">
        <v>21</v>
      </c>
      <c r="I121" s="5" t="s">
        <v>16</v>
      </c>
      <c r="J121" s="5" t="s">
        <v>21</v>
      </c>
      <c r="K121" s="5" t="s">
        <v>21</v>
      </c>
      <c r="L121" s="36"/>
      <c r="M121" s="5" t="s">
        <v>16</v>
      </c>
      <c r="N121" s="5" t="s">
        <v>16</v>
      </c>
      <c r="O121" s="5" t="s">
        <v>16</v>
      </c>
      <c r="P121" s="5" t="s">
        <v>16</v>
      </c>
      <c r="Q121" s="5" t="s">
        <v>16</v>
      </c>
      <c r="R121" s="5" t="s">
        <v>16</v>
      </c>
      <c r="S121" s="5">
        <v>0.72</v>
      </c>
      <c r="T121" s="5">
        <v>0.86</v>
      </c>
      <c r="U121" s="5">
        <v>0.5</v>
      </c>
      <c r="V121" s="5">
        <v>0.94</v>
      </c>
      <c r="W121" s="80" t="s">
        <v>16</v>
      </c>
      <c r="X121" s="80" t="s">
        <v>16</v>
      </c>
      <c r="Y121" s="80" t="s">
        <v>16</v>
      </c>
      <c r="Z121" s="83">
        <v>16.670000000000002</v>
      </c>
      <c r="AA121" s="33" t="s">
        <v>211</v>
      </c>
      <c r="AB121" s="5" t="s">
        <v>16</v>
      </c>
      <c r="AC121" s="5" t="s">
        <v>16</v>
      </c>
      <c r="AD121" s="5" t="s">
        <v>16</v>
      </c>
      <c r="AE121" s="5" t="s">
        <v>16</v>
      </c>
      <c r="AF121" s="5" t="s">
        <v>16</v>
      </c>
      <c r="AG121" s="5">
        <v>0.72</v>
      </c>
      <c r="AH121" s="5">
        <v>0.91</v>
      </c>
      <c r="AI121" s="5">
        <v>0.61</v>
      </c>
      <c r="AJ121" s="5">
        <v>0.94</v>
      </c>
      <c r="AK121" s="80" t="s">
        <v>16</v>
      </c>
      <c r="AL121" s="80" t="s">
        <v>16</v>
      </c>
      <c r="AM121" s="80" t="s">
        <v>16</v>
      </c>
      <c r="AN121" s="83" t="s">
        <v>16</v>
      </c>
      <c r="AO121" s="2"/>
      <c r="AP121" s="2"/>
      <c r="AQ121" s="2"/>
      <c r="AR121" s="2"/>
      <c r="AS121" s="2"/>
      <c r="AT121" s="2"/>
      <c r="AU121" s="2"/>
      <c r="AV121" s="2"/>
      <c r="AW121" s="2"/>
      <c r="AX121" s="2"/>
      <c r="AY121" s="2"/>
      <c r="AZ121" s="2"/>
      <c r="BA121" s="2"/>
      <c r="BB121" s="36"/>
    </row>
    <row r="122" spans="1:54">
      <c r="A122" s="5" t="s">
        <v>569</v>
      </c>
      <c r="B122" s="9" t="s">
        <v>570</v>
      </c>
      <c r="C122" s="2" t="s">
        <v>571</v>
      </c>
      <c r="D122" s="2" t="s">
        <v>14</v>
      </c>
      <c r="E122" s="2" t="s">
        <v>15</v>
      </c>
      <c r="F122" s="2" t="s">
        <v>572</v>
      </c>
      <c r="G122" s="2">
        <v>58</v>
      </c>
      <c r="H122" s="5" t="s">
        <v>21</v>
      </c>
      <c r="I122" s="5" t="s">
        <v>16</v>
      </c>
      <c r="J122" s="5" t="s">
        <v>21</v>
      </c>
      <c r="K122" s="5" t="s">
        <v>21</v>
      </c>
      <c r="L122" s="36"/>
      <c r="M122" s="5">
        <v>30</v>
      </c>
      <c r="N122" s="5" t="s">
        <v>16</v>
      </c>
      <c r="O122" s="5" t="s">
        <v>16</v>
      </c>
      <c r="P122" s="5" t="s">
        <v>16</v>
      </c>
      <c r="Q122" s="5" t="s">
        <v>16</v>
      </c>
      <c r="R122" s="5" t="s">
        <v>16</v>
      </c>
      <c r="S122" s="5">
        <v>1</v>
      </c>
      <c r="T122" s="5">
        <v>0.56000000000000005</v>
      </c>
      <c r="U122" s="5">
        <v>0.49</v>
      </c>
      <c r="V122" s="5">
        <v>1</v>
      </c>
      <c r="W122" s="80" t="s">
        <v>16</v>
      </c>
      <c r="X122" s="80" t="s">
        <v>16</v>
      </c>
      <c r="Y122" s="80" t="s">
        <v>16</v>
      </c>
      <c r="Z122" s="83">
        <v>44.46</v>
      </c>
      <c r="AA122" s="33" t="s">
        <v>211</v>
      </c>
      <c r="AB122" s="5" t="s">
        <v>16</v>
      </c>
      <c r="AC122" s="5" t="s">
        <v>16</v>
      </c>
      <c r="AD122" s="5" t="s">
        <v>16</v>
      </c>
      <c r="AE122" s="5" t="s">
        <v>16</v>
      </c>
      <c r="AF122" s="5" t="s">
        <v>16</v>
      </c>
      <c r="AG122" s="5">
        <v>0.94</v>
      </c>
      <c r="AH122" s="5">
        <v>0.78</v>
      </c>
      <c r="AI122" s="5">
        <v>0.64</v>
      </c>
      <c r="AJ122" s="5">
        <v>0.97</v>
      </c>
      <c r="AK122" s="80" t="s">
        <v>16</v>
      </c>
      <c r="AL122" s="80" t="s">
        <v>16</v>
      </c>
      <c r="AM122" s="80" t="s">
        <v>16</v>
      </c>
      <c r="AN122" s="83" t="s">
        <v>16</v>
      </c>
      <c r="AO122" s="2"/>
      <c r="AP122" s="2"/>
      <c r="AQ122" s="2"/>
      <c r="AR122" s="2"/>
      <c r="AS122" s="2"/>
      <c r="AT122" s="2"/>
      <c r="AU122" s="2"/>
      <c r="AV122" s="2"/>
      <c r="AW122" s="2"/>
      <c r="AX122" s="2"/>
      <c r="AY122" s="2"/>
      <c r="AZ122" s="2"/>
      <c r="BA122" s="2"/>
      <c r="BB122" s="36"/>
    </row>
    <row r="123" spans="1:54">
      <c r="A123" s="5" t="s">
        <v>573</v>
      </c>
      <c r="B123" s="9" t="s">
        <v>392</v>
      </c>
      <c r="C123" s="2" t="s">
        <v>393</v>
      </c>
      <c r="D123" s="2" t="s">
        <v>14</v>
      </c>
      <c r="E123" s="2" t="s">
        <v>15</v>
      </c>
      <c r="F123" s="2" t="s">
        <v>739</v>
      </c>
      <c r="G123" s="2">
        <v>636</v>
      </c>
      <c r="H123" s="5" t="s">
        <v>21</v>
      </c>
      <c r="I123" s="5" t="s">
        <v>16</v>
      </c>
      <c r="J123" s="5" t="s">
        <v>21</v>
      </c>
      <c r="K123" s="5" t="s">
        <v>21</v>
      </c>
      <c r="L123" s="2"/>
      <c r="M123" s="33">
        <v>30</v>
      </c>
      <c r="N123" s="5" t="s">
        <v>16</v>
      </c>
      <c r="O123" s="5">
        <v>58</v>
      </c>
      <c r="P123" s="5">
        <v>24</v>
      </c>
      <c r="Q123" s="5">
        <v>24</v>
      </c>
      <c r="R123" s="5">
        <v>191</v>
      </c>
      <c r="S123" s="5">
        <v>0.71</v>
      </c>
      <c r="T123" s="5">
        <v>0.89</v>
      </c>
      <c r="U123" s="5" t="s">
        <v>16</v>
      </c>
      <c r="V123" s="5" t="s">
        <v>16</v>
      </c>
      <c r="W123" s="80" t="s">
        <v>16</v>
      </c>
      <c r="X123" s="80" t="s">
        <v>16</v>
      </c>
      <c r="Y123" s="80" t="s">
        <v>16</v>
      </c>
      <c r="Z123" s="83" t="s">
        <v>16</v>
      </c>
      <c r="AA123" s="33" t="s">
        <v>211</v>
      </c>
      <c r="AB123" s="5" t="s">
        <v>16</v>
      </c>
      <c r="AC123" s="5">
        <v>68</v>
      </c>
      <c r="AD123" s="5">
        <v>14</v>
      </c>
      <c r="AE123" s="5">
        <v>45</v>
      </c>
      <c r="AF123" s="5">
        <v>170</v>
      </c>
      <c r="AG123" s="5">
        <v>0.83</v>
      </c>
      <c r="AH123" s="5">
        <v>0.79</v>
      </c>
      <c r="AI123" s="5" t="s">
        <v>16</v>
      </c>
      <c r="AJ123" s="5" t="s">
        <v>16</v>
      </c>
      <c r="AK123" s="80" t="s">
        <v>16</v>
      </c>
      <c r="AL123" s="80" t="s">
        <v>16</v>
      </c>
      <c r="AM123" s="80" t="s">
        <v>16</v>
      </c>
      <c r="AN123" s="83" t="s">
        <v>16</v>
      </c>
      <c r="AO123" s="2" t="s">
        <v>378</v>
      </c>
      <c r="AP123" s="2"/>
      <c r="AQ123" s="2">
        <v>71</v>
      </c>
      <c r="AR123" s="2">
        <v>54</v>
      </c>
      <c r="AS123" s="2">
        <v>11</v>
      </c>
      <c r="AT123" s="2">
        <v>75</v>
      </c>
      <c r="AU123" s="2">
        <v>0.87</v>
      </c>
      <c r="AV123" s="2">
        <v>0.75</v>
      </c>
      <c r="AW123" s="2">
        <v>0.36</v>
      </c>
      <c r="AX123" s="2">
        <v>0.9</v>
      </c>
      <c r="AY123" s="2" t="s">
        <v>16</v>
      </c>
      <c r="AZ123" s="2" t="s">
        <v>16</v>
      </c>
      <c r="BA123" s="2">
        <v>0.81</v>
      </c>
      <c r="BB123" s="36"/>
    </row>
    <row r="124" spans="1:54">
      <c r="A124" s="5" t="s">
        <v>574</v>
      </c>
      <c r="B124" s="9" t="s">
        <v>392</v>
      </c>
      <c r="C124" s="2" t="s">
        <v>393</v>
      </c>
      <c r="D124" s="2" t="s">
        <v>14</v>
      </c>
      <c r="E124" s="2" t="s">
        <v>15</v>
      </c>
      <c r="F124" s="2" t="s">
        <v>740</v>
      </c>
      <c r="G124" s="2">
        <v>636</v>
      </c>
      <c r="H124" s="5" t="s">
        <v>21</v>
      </c>
      <c r="I124" s="5" t="s">
        <v>16</v>
      </c>
      <c r="J124" s="5" t="s">
        <v>21</v>
      </c>
      <c r="K124" s="5" t="s">
        <v>21</v>
      </c>
      <c r="L124" s="2"/>
      <c r="M124" s="33">
        <v>30</v>
      </c>
      <c r="N124" s="5" t="s">
        <v>16</v>
      </c>
      <c r="O124" s="5">
        <v>16</v>
      </c>
      <c r="P124" s="5">
        <v>18</v>
      </c>
      <c r="Q124" s="5">
        <v>30</v>
      </c>
      <c r="R124" s="5">
        <v>157</v>
      </c>
      <c r="S124" s="5">
        <v>0.47</v>
      </c>
      <c r="T124" s="5">
        <v>0.84</v>
      </c>
      <c r="U124" s="5" t="s">
        <v>16</v>
      </c>
      <c r="V124" s="5" t="s">
        <v>16</v>
      </c>
      <c r="W124" s="80" t="s">
        <v>16</v>
      </c>
      <c r="X124" s="80" t="s">
        <v>16</v>
      </c>
      <c r="Y124" s="80" t="s">
        <v>16</v>
      </c>
      <c r="Z124" s="83">
        <v>4.6539999999999999</v>
      </c>
      <c r="AA124" s="33" t="s">
        <v>211</v>
      </c>
      <c r="AB124" s="5" t="s">
        <v>16</v>
      </c>
      <c r="AC124" s="5">
        <v>25</v>
      </c>
      <c r="AD124" s="5">
        <v>9</v>
      </c>
      <c r="AE124" s="5">
        <v>41</v>
      </c>
      <c r="AF124" s="5">
        <v>146</v>
      </c>
      <c r="AG124" s="5">
        <v>0.74</v>
      </c>
      <c r="AH124" s="5">
        <v>0.78</v>
      </c>
      <c r="AI124" s="5" t="s">
        <v>16</v>
      </c>
      <c r="AJ124" s="5" t="s">
        <v>16</v>
      </c>
      <c r="AK124" s="80" t="s">
        <v>16</v>
      </c>
      <c r="AL124" s="80" t="s">
        <v>16</v>
      </c>
      <c r="AM124" s="80" t="s">
        <v>16</v>
      </c>
      <c r="AN124" s="83">
        <v>4.2880000000000003</v>
      </c>
      <c r="AO124" s="2" t="s">
        <v>378</v>
      </c>
      <c r="AP124" s="2"/>
      <c r="AQ124" s="2">
        <v>26</v>
      </c>
      <c r="AR124" s="2">
        <v>55</v>
      </c>
      <c r="AS124" s="2">
        <v>8</v>
      </c>
      <c r="AT124" s="2">
        <v>132</v>
      </c>
      <c r="AU124" s="2">
        <v>0.76</v>
      </c>
      <c r="AV124" s="2">
        <v>0.71</v>
      </c>
      <c r="AW124" s="2">
        <v>0.32</v>
      </c>
      <c r="AX124" s="2">
        <v>0.94</v>
      </c>
      <c r="AY124" s="2" t="s">
        <v>16</v>
      </c>
      <c r="AZ124" s="2" t="s">
        <v>16</v>
      </c>
      <c r="BA124" s="2">
        <v>0.74</v>
      </c>
      <c r="BB124" s="36"/>
    </row>
    <row r="125" spans="1:54">
      <c r="A125" s="5" t="s">
        <v>575</v>
      </c>
      <c r="B125" s="9" t="s">
        <v>392</v>
      </c>
      <c r="C125" s="2" t="s">
        <v>393</v>
      </c>
      <c r="D125" s="2" t="s">
        <v>14</v>
      </c>
      <c r="E125" s="2" t="s">
        <v>15</v>
      </c>
      <c r="F125" s="2" t="s">
        <v>741</v>
      </c>
      <c r="G125" s="2">
        <v>636</v>
      </c>
      <c r="H125" s="5" t="s">
        <v>21</v>
      </c>
      <c r="I125" s="5" t="s">
        <v>16</v>
      </c>
      <c r="J125" s="5" t="s">
        <v>21</v>
      </c>
      <c r="K125" s="5" t="s">
        <v>21</v>
      </c>
      <c r="L125" s="2"/>
      <c r="M125" s="33">
        <v>30</v>
      </c>
      <c r="N125" s="5" t="s">
        <v>16</v>
      </c>
      <c r="O125" s="5">
        <v>3</v>
      </c>
      <c r="P125" s="5">
        <v>16</v>
      </c>
      <c r="Q125" s="5">
        <v>1</v>
      </c>
      <c r="R125" s="5">
        <v>44</v>
      </c>
      <c r="S125" s="5">
        <v>0.16</v>
      </c>
      <c r="T125" s="5">
        <v>0.98</v>
      </c>
      <c r="U125" s="5" t="s">
        <v>16</v>
      </c>
      <c r="V125" s="5" t="s">
        <v>16</v>
      </c>
      <c r="W125" s="80" t="s">
        <v>16</v>
      </c>
      <c r="X125" s="80" t="s">
        <v>16</v>
      </c>
      <c r="Y125" s="80" t="s">
        <v>16</v>
      </c>
      <c r="Z125" s="83" t="s">
        <v>16</v>
      </c>
      <c r="AA125" s="33" t="s">
        <v>211</v>
      </c>
      <c r="AB125" s="5" t="s">
        <v>16</v>
      </c>
      <c r="AC125" s="5">
        <v>8</v>
      </c>
      <c r="AD125" s="5">
        <v>11</v>
      </c>
      <c r="AE125" s="5">
        <v>7</v>
      </c>
      <c r="AF125" s="5">
        <v>38</v>
      </c>
      <c r="AG125" s="5">
        <v>0.42</v>
      </c>
      <c r="AH125" s="5">
        <v>0.84</v>
      </c>
      <c r="AI125" s="5" t="s">
        <v>16</v>
      </c>
      <c r="AJ125" s="5" t="s">
        <v>16</v>
      </c>
      <c r="AK125" s="80" t="s">
        <v>16</v>
      </c>
      <c r="AL125" s="80" t="s">
        <v>16</v>
      </c>
      <c r="AM125" s="80" t="s">
        <v>16</v>
      </c>
      <c r="AN125" s="83" t="s">
        <v>16</v>
      </c>
      <c r="AO125" s="2" t="s">
        <v>378</v>
      </c>
      <c r="AP125" s="2"/>
      <c r="AQ125" s="2">
        <v>8</v>
      </c>
      <c r="AR125" s="2">
        <v>8</v>
      </c>
      <c r="AS125" s="2">
        <v>11</v>
      </c>
      <c r="AT125" s="2">
        <v>37</v>
      </c>
      <c r="AU125" s="2">
        <v>0.42</v>
      </c>
      <c r="AV125" s="2">
        <v>0.82</v>
      </c>
      <c r="AW125" s="2">
        <v>0.5</v>
      </c>
      <c r="AX125" s="2">
        <v>0.77</v>
      </c>
      <c r="AY125" s="2" t="s">
        <v>16</v>
      </c>
      <c r="AZ125" s="2" t="s">
        <v>16</v>
      </c>
      <c r="BA125" s="2">
        <v>0.62</v>
      </c>
      <c r="BB125" s="36"/>
    </row>
    <row r="126" spans="1:54">
      <c r="A126" s="5" t="s">
        <v>575</v>
      </c>
      <c r="B126" s="9" t="s">
        <v>392</v>
      </c>
      <c r="C126" s="2" t="s">
        <v>393</v>
      </c>
      <c r="D126" s="2" t="s">
        <v>14</v>
      </c>
      <c r="E126" s="2" t="s">
        <v>15</v>
      </c>
      <c r="F126" s="2" t="s">
        <v>742</v>
      </c>
      <c r="G126" s="2">
        <v>636</v>
      </c>
      <c r="H126" s="5" t="s">
        <v>21</v>
      </c>
      <c r="I126" s="5" t="s">
        <v>16</v>
      </c>
      <c r="J126" s="5" t="s">
        <v>21</v>
      </c>
      <c r="K126" s="5" t="s">
        <v>21</v>
      </c>
      <c r="L126" s="2"/>
      <c r="M126" s="33">
        <v>30</v>
      </c>
      <c r="N126" s="5" t="s">
        <v>16</v>
      </c>
      <c r="O126" s="5">
        <v>9</v>
      </c>
      <c r="P126" s="5">
        <v>5</v>
      </c>
      <c r="Q126" s="5">
        <v>7</v>
      </c>
      <c r="R126" s="5">
        <v>33</v>
      </c>
      <c r="S126" s="5">
        <v>0.64</v>
      </c>
      <c r="T126" s="5">
        <v>0.83</v>
      </c>
      <c r="U126" s="5" t="s">
        <v>16</v>
      </c>
      <c r="V126" s="5" t="s">
        <v>16</v>
      </c>
      <c r="W126" s="80" t="s">
        <v>16</v>
      </c>
      <c r="X126" s="80" t="s">
        <v>16</v>
      </c>
      <c r="Y126" s="80" t="s">
        <v>16</v>
      </c>
      <c r="Z126" s="83" t="s">
        <v>16</v>
      </c>
      <c r="AA126" s="33" t="s">
        <v>211</v>
      </c>
      <c r="AB126" s="5" t="s">
        <v>16</v>
      </c>
      <c r="AC126" s="5">
        <v>8</v>
      </c>
      <c r="AD126" s="5">
        <v>6</v>
      </c>
      <c r="AE126" s="5">
        <v>6</v>
      </c>
      <c r="AF126" s="5">
        <v>34</v>
      </c>
      <c r="AG126" s="5">
        <v>0.56999999999999995</v>
      </c>
      <c r="AH126" s="5">
        <v>0.85</v>
      </c>
      <c r="AI126" s="5" t="s">
        <v>16</v>
      </c>
      <c r="AJ126" s="5" t="s">
        <v>16</v>
      </c>
      <c r="AK126" s="80" t="s">
        <v>16</v>
      </c>
      <c r="AL126" s="80" t="s">
        <v>16</v>
      </c>
      <c r="AM126" s="80" t="s">
        <v>16</v>
      </c>
      <c r="AN126" s="83" t="s">
        <v>16</v>
      </c>
      <c r="AO126" s="2" t="s">
        <v>378</v>
      </c>
      <c r="AP126" s="2"/>
      <c r="AQ126" s="2">
        <v>11</v>
      </c>
      <c r="AR126" s="2">
        <v>10</v>
      </c>
      <c r="AS126" s="2">
        <v>3</v>
      </c>
      <c r="AT126" s="2">
        <v>30</v>
      </c>
      <c r="AU126" s="2">
        <v>0.79</v>
      </c>
      <c r="AV126" s="2">
        <v>0.75</v>
      </c>
      <c r="AW126" s="2">
        <v>0.52</v>
      </c>
      <c r="AX126" s="2">
        <v>0.91</v>
      </c>
      <c r="AY126" s="2" t="s">
        <v>16</v>
      </c>
      <c r="AZ126" s="2" t="s">
        <v>16</v>
      </c>
      <c r="BA126" s="2">
        <v>0.77</v>
      </c>
      <c r="BB126" s="36"/>
    </row>
    <row r="127" spans="1:54">
      <c r="A127" s="5" t="s">
        <v>576</v>
      </c>
      <c r="B127" s="9" t="s">
        <v>577</v>
      </c>
      <c r="C127" s="2" t="s">
        <v>578</v>
      </c>
      <c r="D127" s="2" t="s">
        <v>560</v>
      </c>
      <c r="E127" s="2" t="s">
        <v>15</v>
      </c>
      <c r="F127" s="2" t="s">
        <v>579</v>
      </c>
      <c r="G127" s="2">
        <v>64</v>
      </c>
      <c r="H127" s="5" t="s">
        <v>21</v>
      </c>
      <c r="I127" s="5" t="s">
        <v>16</v>
      </c>
      <c r="J127" s="5" t="s">
        <v>21</v>
      </c>
      <c r="K127" s="5" t="s">
        <v>21</v>
      </c>
      <c r="L127" s="36"/>
      <c r="M127" s="33">
        <v>30</v>
      </c>
      <c r="N127" s="5" t="s">
        <v>16</v>
      </c>
      <c r="O127" s="5" t="s">
        <v>16</v>
      </c>
      <c r="P127" s="5" t="s">
        <v>16</v>
      </c>
      <c r="Q127" s="5" t="s">
        <v>16</v>
      </c>
      <c r="R127" s="5" t="s">
        <v>16</v>
      </c>
      <c r="S127" s="5">
        <v>0.73699999999999999</v>
      </c>
      <c r="T127" s="5">
        <v>0.88900000000000001</v>
      </c>
      <c r="U127" s="5">
        <v>0.73699999999999999</v>
      </c>
      <c r="V127" s="5">
        <v>0.88900000000000001</v>
      </c>
      <c r="W127" s="80" t="s">
        <v>16</v>
      </c>
      <c r="X127" s="80" t="s">
        <v>16</v>
      </c>
      <c r="Y127" s="80" t="s">
        <v>16</v>
      </c>
      <c r="Z127" s="83">
        <v>22.4</v>
      </c>
      <c r="AA127" s="33" t="s">
        <v>211</v>
      </c>
      <c r="AB127" s="5" t="s">
        <v>16</v>
      </c>
      <c r="AC127" s="5" t="s">
        <v>16</v>
      </c>
      <c r="AD127" s="5" t="s">
        <v>16</v>
      </c>
      <c r="AE127" s="5" t="s">
        <v>16</v>
      </c>
      <c r="AF127" s="5" t="s">
        <v>16</v>
      </c>
      <c r="AG127" s="5">
        <v>0.57899999999999996</v>
      </c>
      <c r="AH127" s="5">
        <v>0.8</v>
      </c>
      <c r="AI127" s="5">
        <v>0.55000000000000004</v>
      </c>
      <c r="AJ127" s="5">
        <v>0.81799999999999995</v>
      </c>
      <c r="AK127" s="80" t="s">
        <v>16</v>
      </c>
      <c r="AL127" s="80" t="s">
        <v>16</v>
      </c>
      <c r="AM127" s="80" t="s">
        <v>16</v>
      </c>
      <c r="AN127" s="83">
        <v>3.3540000000000001</v>
      </c>
      <c r="AO127" s="2"/>
      <c r="AP127" s="2"/>
      <c r="AQ127" s="2"/>
      <c r="AR127" s="2"/>
      <c r="AS127" s="2"/>
      <c r="AT127" s="2"/>
      <c r="AU127" s="2"/>
      <c r="AV127" s="2"/>
      <c r="AW127" s="2"/>
      <c r="AX127" s="2"/>
      <c r="AY127" s="2"/>
      <c r="AZ127" s="2"/>
      <c r="BA127" s="2"/>
      <c r="BB127" s="36"/>
    </row>
    <row r="128" spans="1:54" ht="17.25" thickBot="1">
      <c r="A128" s="39" t="s">
        <v>580</v>
      </c>
      <c r="B128" s="88" t="s">
        <v>581</v>
      </c>
      <c r="C128" s="40" t="s">
        <v>582</v>
      </c>
      <c r="D128" s="40" t="s">
        <v>14</v>
      </c>
      <c r="E128" s="2" t="s">
        <v>15</v>
      </c>
      <c r="F128" s="40" t="s">
        <v>583</v>
      </c>
      <c r="G128" s="40">
        <v>455</v>
      </c>
      <c r="H128" s="5" t="s">
        <v>21</v>
      </c>
      <c r="I128" s="39" t="s">
        <v>16</v>
      </c>
      <c r="J128" s="39" t="s">
        <v>21</v>
      </c>
      <c r="K128" s="39" t="s">
        <v>21</v>
      </c>
      <c r="L128" s="43"/>
      <c r="M128" s="38">
        <v>30</v>
      </c>
      <c r="N128" s="39" t="s">
        <v>16</v>
      </c>
      <c r="O128" s="39" t="s">
        <v>16</v>
      </c>
      <c r="P128" s="39" t="s">
        <v>16</v>
      </c>
      <c r="Q128" s="39" t="s">
        <v>16</v>
      </c>
      <c r="R128" s="39" t="s">
        <v>16</v>
      </c>
      <c r="S128" s="39">
        <v>0.97</v>
      </c>
      <c r="T128" s="39">
        <v>0.39</v>
      </c>
      <c r="U128" s="39">
        <v>0.42</v>
      </c>
      <c r="V128" s="39">
        <v>0.96</v>
      </c>
      <c r="W128" s="84" t="s">
        <v>16</v>
      </c>
      <c r="X128" s="84" t="s">
        <v>16</v>
      </c>
      <c r="Y128" s="84" t="s">
        <v>16</v>
      </c>
      <c r="Z128" s="85">
        <v>16.972000000000001</v>
      </c>
      <c r="AA128" s="38" t="s">
        <v>211</v>
      </c>
      <c r="AB128" s="39" t="s">
        <v>16</v>
      </c>
      <c r="AC128" s="39" t="s">
        <v>16</v>
      </c>
      <c r="AD128" s="39" t="s">
        <v>16</v>
      </c>
      <c r="AE128" s="39" t="s">
        <v>16</v>
      </c>
      <c r="AF128" s="39" t="s">
        <v>16</v>
      </c>
      <c r="AG128" s="39">
        <v>0.94</v>
      </c>
      <c r="AH128" s="39">
        <v>0.71</v>
      </c>
      <c r="AI128" s="39">
        <v>0.59</v>
      </c>
      <c r="AJ128" s="39">
        <v>0.96</v>
      </c>
      <c r="AK128" s="84" t="s">
        <v>16</v>
      </c>
      <c r="AL128" s="84" t="s">
        <v>16</v>
      </c>
      <c r="AM128" s="84" t="s">
        <v>16</v>
      </c>
      <c r="AN128" s="85">
        <v>2.895</v>
      </c>
      <c r="AO128" s="88" t="s">
        <v>584</v>
      </c>
      <c r="AP128" s="52" t="s">
        <v>16</v>
      </c>
      <c r="AQ128" s="40" t="s">
        <v>16</v>
      </c>
      <c r="AR128" s="40" t="s">
        <v>16</v>
      </c>
      <c r="AS128" s="40" t="s">
        <v>16</v>
      </c>
      <c r="AT128" s="40" t="s">
        <v>16</v>
      </c>
      <c r="AU128" s="40">
        <v>0.9</v>
      </c>
      <c r="AV128" s="40">
        <v>0.91</v>
      </c>
      <c r="AW128" s="40">
        <v>0.95</v>
      </c>
      <c r="AX128" s="40">
        <v>0.82</v>
      </c>
      <c r="AY128" s="40" t="s">
        <v>16</v>
      </c>
      <c r="AZ128" s="40" t="s">
        <v>16</v>
      </c>
      <c r="BA128" s="40" t="s">
        <v>16</v>
      </c>
      <c r="BB128" s="43" t="s">
        <v>16</v>
      </c>
    </row>
    <row r="129" spans="1:54" s="13" customFormat="1">
      <c r="A129" s="59">
        <v>338</v>
      </c>
      <c r="B129" s="57" t="str">
        <f>VLOOKUP(A129,'[1]국외(91)'!$A:$AC,14,0)</f>
        <v>Mirza(2019)</v>
      </c>
      <c r="C129" s="57" t="str">
        <f>VLOOKUP(A129,'[1]국외(91)'!A:AC,4,0)</f>
        <v>Diagnosing Prosthetic Joint Infections in Patients With Inflammatory Arthritis: A Systematic Literature Review</v>
      </c>
      <c r="D129" s="57" t="str">
        <f>VLOOKUP(A129,'[1]국외(91)'!A:AC,15,0)</f>
        <v>미국</v>
      </c>
      <c r="E129" s="57"/>
      <c r="F129" s="57" t="str">
        <f>VLOOKUP(A129,'[1]국외(91)'!A:AC,16,0)</f>
        <v>염증성관절염 환자의 인공관절감염</v>
      </c>
      <c r="G129" s="75">
        <f>VLOOKUP(A129,'[1]국외(91)'!A:AC,20,0)</f>
        <v>1861</v>
      </c>
      <c r="H129" s="59" t="s">
        <v>21</v>
      </c>
      <c r="I129" s="59">
        <f>VLOOKUP(A129,'[1]국외(91)'!A:AC,23,0)</f>
        <v>5</v>
      </c>
      <c r="J129" s="59" t="s">
        <v>16</v>
      </c>
      <c r="K129" s="59" t="s">
        <v>16</v>
      </c>
      <c r="L129" s="63" t="str">
        <f>VLOOKUP(A129,'[1]국외(91)'!A:AC,26,0)</f>
        <v>MSIS, 국제적 합의된 진단 기준</v>
      </c>
      <c r="M129" s="77" t="s">
        <v>585</v>
      </c>
      <c r="N129" s="59"/>
      <c r="O129" s="59"/>
      <c r="P129" s="59"/>
      <c r="Q129" s="59"/>
      <c r="R129" s="59"/>
      <c r="S129" s="59">
        <v>0.73199999999999998</v>
      </c>
      <c r="T129" s="59">
        <v>0.76400000000000001</v>
      </c>
      <c r="U129" s="59">
        <v>0.91100000000000003</v>
      </c>
      <c r="V129" s="59">
        <v>0.46600000000000003</v>
      </c>
      <c r="W129" s="59"/>
      <c r="X129" s="59"/>
      <c r="Y129" s="59"/>
      <c r="Z129" s="61"/>
      <c r="AA129" s="77" t="s">
        <v>586</v>
      </c>
      <c r="AB129" s="59"/>
      <c r="AC129" s="59"/>
      <c r="AD129" s="59"/>
      <c r="AE129" s="59"/>
      <c r="AF129" s="59"/>
      <c r="AG129" s="59">
        <v>0.62</v>
      </c>
      <c r="AH129" s="59">
        <v>0.88500000000000001</v>
      </c>
      <c r="AI129" s="59">
        <v>0.875</v>
      </c>
      <c r="AJ129" s="59">
        <v>0.64200000000000002</v>
      </c>
      <c r="AK129" s="59"/>
      <c r="AL129" s="59"/>
      <c r="AM129" s="59"/>
      <c r="AN129" s="61"/>
      <c r="AO129" s="57"/>
      <c r="AP129" s="57"/>
      <c r="AQ129" s="57"/>
      <c r="AR129" s="57"/>
      <c r="AS129" s="57"/>
      <c r="AT129" s="57"/>
      <c r="AU129" s="57"/>
      <c r="AV129" s="57"/>
      <c r="AW129" s="57"/>
      <c r="AX129" s="57"/>
      <c r="AY129" s="57"/>
      <c r="AZ129" s="57"/>
      <c r="BA129" s="57"/>
      <c r="BB129" s="63"/>
    </row>
    <row r="130" spans="1:54">
      <c r="A130" s="5" t="s">
        <v>587</v>
      </c>
      <c r="B130" s="2" t="s">
        <v>588</v>
      </c>
      <c r="C130" s="2" t="s">
        <v>589</v>
      </c>
      <c r="D130" s="2"/>
      <c r="E130" s="2" t="s">
        <v>15</v>
      </c>
      <c r="F130" s="2" t="s">
        <v>590</v>
      </c>
      <c r="G130" s="2">
        <v>871</v>
      </c>
      <c r="H130" s="5" t="s">
        <v>21</v>
      </c>
      <c r="I130" s="5" t="s">
        <v>16</v>
      </c>
      <c r="J130" s="5" t="s">
        <v>21</v>
      </c>
      <c r="K130" s="5" t="s">
        <v>21</v>
      </c>
      <c r="L130" s="36"/>
      <c r="M130" s="5">
        <v>32</v>
      </c>
      <c r="N130" s="5" t="s">
        <v>16</v>
      </c>
      <c r="O130" s="5" t="s">
        <v>16</v>
      </c>
      <c r="P130" s="5" t="s">
        <v>16</v>
      </c>
      <c r="Q130" s="5" t="s">
        <v>16</v>
      </c>
      <c r="R130" s="5" t="s">
        <v>16</v>
      </c>
      <c r="S130" s="5">
        <v>0.872</v>
      </c>
      <c r="T130" s="5">
        <v>0.67100000000000004</v>
      </c>
      <c r="U130" s="5">
        <v>0.4</v>
      </c>
      <c r="V130" s="5">
        <v>0.96</v>
      </c>
      <c r="W130" s="5" t="s">
        <v>16</v>
      </c>
      <c r="X130" s="5" t="s">
        <v>16</v>
      </c>
      <c r="Y130" s="5">
        <v>0.84899999999999998</v>
      </c>
      <c r="Z130" s="44" t="s">
        <v>16</v>
      </c>
      <c r="AA130" s="5" t="s">
        <v>591</v>
      </c>
      <c r="AB130" s="5" t="s">
        <v>16</v>
      </c>
      <c r="AC130" s="5" t="s">
        <v>16</v>
      </c>
      <c r="AD130" s="5" t="s">
        <v>16</v>
      </c>
      <c r="AE130" s="5" t="s">
        <v>16</v>
      </c>
      <c r="AF130" s="5" t="s">
        <v>16</v>
      </c>
      <c r="AG130" s="5">
        <v>0.85799999999999998</v>
      </c>
      <c r="AH130" s="5">
        <v>0.83399999999999996</v>
      </c>
      <c r="AI130" s="5">
        <v>0.56000000000000005</v>
      </c>
      <c r="AJ130" s="5">
        <v>0.96</v>
      </c>
      <c r="AK130" s="5" t="s">
        <v>16</v>
      </c>
      <c r="AL130" s="5" t="s">
        <v>16</v>
      </c>
      <c r="AM130" s="5">
        <v>0.88500000000000001</v>
      </c>
      <c r="AN130" s="44" t="s">
        <v>16</v>
      </c>
      <c r="AO130" s="2"/>
      <c r="AP130" s="2"/>
      <c r="AQ130" s="2"/>
      <c r="AR130" s="2"/>
      <c r="AS130" s="2"/>
      <c r="AT130" s="2"/>
      <c r="AU130" s="2"/>
      <c r="AV130" s="2"/>
      <c r="AW130" s="2"/>
      <c r="AX130" s="2"/>
      <c r="AY130" s="2"/>
      <c r="AZ130" s="2"/>
      <c r="BA130" s="2"/>
      <c r="BB130" s="36"/>
    </row>
    <row r="131" spans="1:54" ht="17.25" thickBot="1">
      <c r="A131" s="5" t="s">
        <v>592</v>
      </c>
      <c r="B131" s="2" t="s">
        <v>588</v>
      </c>
      <c r="C131" s="2" t="s">
        <v>589</v>
      </c>
      <c r="D131" s="2"/>
      <c r="E131" s="2" t="s">
        <v>15</v>
      </c>
      <c r="F131" s="2" t="s">
        <v>593</v>
      </c>
      <c r="G131" s="2">
        <v>871</v>
      </c>
      <c r="H131" s="5" t="s">
        <v>21</v>
      </c>
      <c r="I131" s="5" t="s">
        <v>16</v>
      </c>
      <c r="J131" s="5" t="s">
        <v>21</v>
      </c>
      <c r="K131" s="5" t="s">
        <v>21</v>
      </c>
      <c r="L131" s="36"/>
      <c r="M131" s="5">
        <v>30</v>
      </c>
      <c r="N131" s="5" t="s">
        <v>16</v>
      </c>
      <c r="O131" s="5" t="s">
        <v>16</v>
      </c>
      <c r="P131" s="5" t="s">
        <v>16</v>
      </c>
      <c r="Q131" s="5" t="s">
        <v>16</v>
      </c>
      <c r="R131" s="5" t="s">
        <v>16</v>
      </c>
      <c r="S131" s="5">
        <v>0.94399999999999995</v>
      </c>
      <c r="T131" s="5">
        <v>0.59399999999999997</v>
      </c>
      <c r="U131" s="5">
        <v>0.53</v>
      </c>
      <c r="V131" s="5">
        <v>0.96</v>
      </c>
      <c r="W131" s="5" t="s">
        <v>16</v>
      </c>
      <c r="X131" s="5" t="s">
        <v>16</v>
      </c>
      <c r="Y131" s="5">
        <v>0.85</v>
      </c>
      <c r="Z131" s="44" t="s">
        <v>16</v>
      </c>
      <c r="AA131" s="5" t="s">
        <v>594</v>
      </c>
      <c r="AB131" s="5" t="s">
        <v>16</v>
      </c>
      <c r="AC131" s="5" t="s">
        <v>16</v>
      </c>
      <c r="AD131" s="5" t="s">
        <v>16</v>
      </c>
      <c r="AE131" s="5" t="s">
        <v>16</v>
      </c>
      <c r="AF131" s="5" t="s">
        <v>16</v>
      </c>
      <c r="AG131" s="5">
        <v>0.93799999999999994</v>
      </c>
      <c r="AH131" s="5">
        <v>0.70299999999999996</v>
      </c>
      <c r="AI131" s="5">
        <v>0.57999999999999996</v>
      </c>
      <c r="AJ131" s="5">
        <v>0.96</v>
      </c>
      <c r="AK131" s="5" t="s">
        <v>16</v>
      </c>
      <c r="AL131" s="5" t="s">
        <v>16</v>
      </c>
      <c r="AM131" s="5">
        <v>0.85099999999999998</v>
      </c>
      <c r="AN131" s="44" t="s">
        <v>16</v>
      </c>
      <c r="AO131" s="2"/>
      <c r="AP131" s="2"/>
      <c r="AQ131" s="2"/>
      <c r="AR131" s="2"/>
      <c r="AS131" s="2"/>
      <c r="AT131" s="2"/>
      <c r="AU131" s="2"/>
      <c r="AV131" s="2"/>
      <c r="AW131" s="2"/>
      <c r="AX131" s="2"/>
      <c r="AY131" s="2"/>
      <c r="AZ131" s="2"/>
      <c r="BA131" s="2"/>
      <c r="BB131" s="36"/>
    </row>
    <row r="132" spans="1:54" s="13" customFormat="1">
      <c r="A132" s="59">
        <v>486</v>
      </c>
      <c r="B132" s="57" t="str">
        <f>VLOOKUP(A132,'[1]국외(91)'!$A:$AC,14,0)</f>
        <v>Wang(2021)</v>
      </c>
      <c r="C132" s="57" t="str">
        <f>VLOOKUP(A132,'[1]국외(91)'!A:AC,4,0)</f>
        <v>Reliability of d-Dimer Determination in Diagnosis of Peri-Prosthetic Joint Infection: A Systematic Review and Meta-Analysis</v>
      </c>
      <c r="D132" s="57" t="str">
        <f>VLOOKUP(A132,'[1]국외(91)'!A:AC,15,0)</f>
        <v>중국</v>
      </c>
      <c r="E132" s="57"/>
      <c r="F132" s="57" t="str">
        <f>VLOOKUP(A132,'[1]국외(91)'!A:AC,16,0)</f>
        <v>인공관절감염</v>
      </c>
      <c r="G132" s="75">
        <f>VLOOKUP(A132,'[1]국외(91)'!A:AC,20,0)</f>
        <v>431</v>
      </c>
      <c r="H132" s="59" t="s">
        <v>21</v>
      </c>
      <c r="I132" s="59">
        <f>VLOOKUP(A132,'[1]국외(91)'!A:AC,23,0)</f>
        <v>9</v>
      </c>
      <c r="J132" s="59">
        <v>8</v>
      </c>
      <c r="K132" s="59">
        <v>8</v>
      </c>
      <c r="L132" s="63" t="str">
        <f>VLOOKUP(A132,'[1]국외(91)'!A:AC,26,0)</f>
        <v>MSIS, ICM</v>
      </c>
      <c r="M132" s="59" t="s">
        <v>328</v>
      </c>
      <c r="N132" s="59"/>
      <c r="O132" s="59"/>
      <c r="P132" s="59"/>
      <c r="Q132" s="59"/>
      <c r="R132" s="59"/>
      <c r="S132" s="59">
        <v>0.68</v>
      </c>
      <c r="T132" s="59">
        <v>0.83</v>
      </c>
      <c r="U132" s="59"/>
      <c r="V132" s="59"/>
      <c r="W132" s="59"/>
      <c r="X132" s="59"/>
      <c r="Y132" s="59">
        <v>0.8</v>
      </c>
      <c r="Z132" s="61"/>
      <c r="AA132" s="59"/>
      <c r="AB132" s="59"/>
      <c r="AC132" s="59"/>
      <c r="AD132" s="59"/>
      <c r="AE132" s="59"/>
      <c r="AF132" s="59"/>
      <c r="AG132" s="59">
        <v>0.78</v>
      </c>
      <c r="AH132" s="59">
        <v>0.8</v>
      </c>
      <c r="AI132" s="59"/>
      <c r="AJ132" s="59"/>
      <c r="AK132" s="59"/>
      <c r="AL132" s="59"/>
      <c r="AM132" s="59">
        <v>0.85</v>
      </c>
      <c r="AN132" s="61"/>
      <c r="AO132" s="57"/>
      <c r="AP132" s="57"/>
      <c r="AQ132" s="57"/>
      <c r="AR132" s="57"/>
      <c r="AS132" s="57"/>
      <c r="AT132" s="57"/>
      <c r="AU132" s="57"/>
      <c r="AV132" s="57"/>
      <c r="AW132" s="57"/>
      <c r="AX132" s="57"/>
      <c r="AY132" s="57"/>
      <c r="AZ132" s="57"/>
      <c r="BA132" s="57"/>
      <c r="BB132" s="63"/>
    </row>
    <row r="133" spans="1:54">
      <c r="A133" s="5" t="s">
        <v>516</v>
      </c>
      <c r="B133" s="9" t="s">
        <v>517</v>
      </c>
      <c r="C133" s="54" t="s">
        <v>518</v>
      </c>
      <c r="D133" s="2" t="s">
        <v>14</v>
      </c>
      <c r="E133" s="2" t="s">
        <v>15</v>
      </c>
      <c r="F133" s="2" t="s">
        <v>508</v>
      </c>
      <c r="G133" s="2">
        <v>245</v>
      </c>
      <c r="H133" s="5" t="s">
        <v>21</v>
      </c>
      <c r="I133" s="5" t="s">
        <v>16</v>
      </c>
      <c r="J133" s="5" t="s">
        <v>21</v>
      </c>
      <c r="K133" s="5" t="s">
        <v>21</v>
      </c>
      <c r="L133" s="36"/>
      <c r="M133" s="5">
        <v>30</v>
      </c>
      <c r="N133" s="5" t="s">
        <v>16</v>
      </c>
      <c r="O133" s="5">
        <v>41</v>
      </c>
      <c r="P133" s="5">
        <v>30</v>
      </c>
      <c r="Q133" s="5">
        <v>15</v>
      </c>
      <c r="R133" s="5">
        <v>109</v>
      </c>
      <c r="S133" s="5">
        <v>0.73209999999999997</v>
      </c>
      <c r="T133" s="5">
        <v>0.78420000000000001</v>
      </c>
      <c r="U133" s="5">
        <v>0.57699999999999996</v>
      </c>
      <c r="V133" s="5">
        <v>0.879</v>
      </c>
      <c r="W133" s="5">
        <v>3.39</v>
      </c>
      <c r="X133" s="5">
        <v>0.34</v>
      </c>
      <c r="Y133" s="5" t="s">
        <v>16</v>
      </c>
      <c r="Z133" s="44" t="s">
        <v>16</v>
      </c>
      <c r="AA133" s="5" t="s">
        <v>211</v>
      </c>
      <c r="AB133" s="5" t="s">
        <v>16</v>
      </c>
      <c r="AC133" s="5">
        <v>44</v>
      </c>
      <c r="AD133" s="5">
        <v>28</v>
      </c>
      <c r="AE133" s="5">
        <v>12</v>
      </c>
      <c r="AF133" s="5">
        <v>111</v>
      </c>
      <c r="AG133" s="5">
        <v>0.78569999999999995</v>
      </c>
      <c r="AH133" s="5">
        <v>0.79859999999999998</v>
      </c>
      <c r="AI133" s="5">
        <v>0.61111000000000004</v>
      </c>
      <c r="AJ133" s="5">
        <v>0.90239999999999998</v>
      </c>
      <c r="AK133" s="5">
        <v>3.9</v>
      </c>
      <c r="AL133" s="5">
        <v>0.26</v>
      </c>
      <c r="AM133" s="5" t="s">
        <v>16</v>
      </c>
      <c r="AN133" s="44" t="s">
        <v>16</v>
      </c>
      <c r="AO133" s="2"/>
      <c r="AP133" s="2"/>
      <c r="AQ133" s="2"/>
      <c r="AR133" s="2"/>
      <c r="AS133" s="2"/>
      <c r="AT133" s="2"/>
      <c r="AU133" s="2"/>
      <c r="AV133" s="2"/>
      <c r="AW133" s="2"/>
      <c r="AX133" s="2"/>
      <c r="AY133" s="2"/>
      <c r="AZ133" s="2"/>
      <c r="BA133" s="2"/>
      <c r="BB133" s="36"/>
    </row>
    <row r="134" spans="1:54">
      <c r="A134" s="5" t="s">
        <v>595</v>
      </c>
      <c r="B134" s="9" t="s">
        <v>501</v>
      </c>
      <c r="C134" s="2" t="s">
        <v>502</v>
      </c>
      <c r="D134" s="2" t="s">
        <v>32</v>
      </c>
      <c r="E134" s="2" t="s">
        <v>15</v>
      </c>
      <c r="F134" s="2" t="s">
        <v>503</v>
      </c>
      <c r="G134" s="2">
        <v>101</v>
      </c>
      <c r="H134" s="5" t="s">
        <v>21</v>
      </c>
      <c r="I134" s="5" t="s">
        <v>16</v>
      </c>
      <c r="J134" s="5" t="s">
        <v>21</v>
      </c>
      <c r="K134" s="5" t="s">
        <v>21</v>
      </c>
      <c r="L134" s="36"/>
      <c r="M134" s="5">
        <v>30</v>
      </c>
      <c r="N134" s="5" t="s">
        <v>16</v>
      </c>
      <c r="O134" s="5">
        <v>23</v>
      </c>
      <c r="P134" s="5">
        <v>9</v>
      </c>
      <c r="Q134" s="5">
        <v>8</v>
      </c>
      <c r="R134" s="5">
        <v>61</v>
      </c>
      <c r="S134" s="5">
        <v>0.74</v>
      </c>
      <c r="T134" s="5">
        <v>0.87</v>
      </c>
      <c r="U134" s="5" t="s">
        <v>16</v>
      </c>
      <c r="V134" s="5" t="s">
        <v>16</v>
      </c>
      <c r="W134" s="5" t="s">
        <v>16</v>
      </c>
      <c r="X134" s="5" t="s">
        <v>16</v>
      </c>
      <c r="Y134" s="5" t="s">
        <v>16</v>
      </c>
      <c r="Z134" s="44" t="s">
        <v>16</v>
      </c>
      <c r="AA134" s="5" t="s">
        <v>211</v>
      </c>
      <c r="AB134" s="5" t="s">
        <v>16</v>
      </c>
      <c r="AC134" s="5">
        <v>21</v>
      </c>
      <c r="AD134" s="5">
        <v>5</v>
      </c>
      <c r="AE134" s="5">
        <v>10</v>
      </c>
      <c r="AF134" s="5">
        <v>65</v>
      </c>
      <c r="AG134" s="5">
        <v>0.68</v>
      </c>
      <c r="AH134" s="5">
        <v>0.93</v>
      </c>
      <c r="AI134" s="5" t="s">
        <v>16</v>
      </c>
      <c r="AJ134" s="5" t="s">
        <v>16</v>
      </c>
      <c r="AK134" s="5" t="s">
        <v>16</v>
      </c>
      <c r="AL134" s="5" t="s">
        <v>16</v>
      </c>
      <c r="AM134" s="5" t="s">
        <v>16</v>
      </c>
      <c r="AN134" s="44" t="s">
        <v>16</v>
      </c>
      <c r="AO134" s="2"/>
      <c r="AP134" s="2"/>
      <c r="AQ134" s="2"/>
      <c r="AR134" s="2"/>
      <c r="AS134" s="2"/>
      <c r="AT134" s="2"/>
      <c r="AU134" s="2"/>
      <c r="AV134" s="2"/>
      <c r="AW134" s="2"/>
      <c r="AX134" s="2"/>
      <c r="AY134" s="2"/>
      <c r="AZ134" s="2"/>
      <c r="BA134" s="2"/>
      <c r="BB134" s="36"/>
    </row>
    <row r="135" spans="1:54">
      <c r="A135" s="5" t="s">
        <v>505</v>
      </c>
      <c r="B135" s="9" t="s">
        <v>506</v>
      </c>
      <c r="C135" s="2" t="s">
        <v>596</v>
      </c>
      <c r="D135" s="2" t="s">
        <v>32</v>
      </c>
      <c r="E135" s="2" t="s">
        <v>15</v>
      </c>
      <c r="F135" s="2" t="s">
        <v>508</v>
      </c>
      <c r="G135" s="2">
        <v>565</v>
      </c>
      <c r="H135" s="5" t="s">
        <v>21</v>
      </c>
      <c r="I135" s="5" t="s">
        <v>16</v>
      </c>
      <c r="J135" s="5" t="s">
        <v>21</v>
      </c>
      <c r="K135" s="5" t="s">
        <v>21</v>
      </c>
      <c r="L135" s="36"/>
      <c r="M135" s="5">
        <v>26.5</v>
      </c>
      <c r="N135" s="5" t="s">
        <v>16</v>
      </c>
      <c r="O135" s="5" t="s">
        <v>16</v>
      </c>
      <c r="P135" s="5" t="s">
        <v>16</v>
      </c>
      <c r="Q135" s="5" t="s">
        <v>16</v>
      </c>
      <c r="R135" s="5" t="s">
        <v>16</v>
      </c>
      <c r="S135" s="5">
        <v>0.63200000000000001</v>
      </c>
      <c r="T135" s="5">
        <v>0.85699999999999998</v>
      </c>
      <c r="U135" s="5">
        <v>0.48</v>
      </c>
      <c r="V135" s="5">
        <v>0.91700000000000004</v>
      </c>
      <c r="W135" s="5" t="s">
        <v>16</v>
      </c>
      <c r="X135" s="5" t="s">
        <v>16</v>
      </c>
      <c r="Y135" s="5">
        <v>0.81</v>
      </c>
      <c r="Z135" s="44" t="s">
        <v>16</v>
      </c>
      <c r="AA135" s="5" t="s">
        <v>509</v>
      </c>
      <c r="AB135" s="5" t="s">
        <v>16</v>
      </c>
      <c r="AC135" s="5" t="s">
        <v>16</v>
      </c>
      <c r="AD135" s="5" t="s">
        <v>16</v>
      </c>
      <c r="AE135" s="5" t="s">
        <v>16</v>
      </c>
      <c r="AF135" s="5" t="s">
        <v>16</v>
      </c>
      <c r="AG135" s="5">
        <v>0.72399999999999998</v>
      </c>
      <c r="AH135" s="5">
        <v>0.84299999999999997</v>
      </c>
      <c r="AI135" s="5">
        <v>0.49099999999999999</v>
      </c>
      <c r="AJ135" s="5">
        <v>0.93600000000000005</v>
      </c>
      <c r="AK135" s="5" t="s">
        <v>16</v>
      </c>
      <c r="AL135" s="5" t="s">
        <v>16</v>
      </c>
      <c r="AM135" s="5">
        <v>0.80800000000000005</v>
      </c>
      <c r="AN135" s="44" t="s">
        <v>16</v>
      </c>
      <c r="AO135" s="2"/>
      <c r="AP135" s="2"/>
      <c r="AQ135" s="2"/>
      <c r="AR135" s="2"/>
      <c r="AS135" s="2"/>
      <c r="AT135" s="2"/>
      <c r="AU135" s="2"/>
      <c r="AV135" s="2"/>
      <c r="AW135" s="2"/>
      <c r="AX135" s="2"/>
      <c r="AY135" s="2"/>
      <c r="AZ135" s="2"/>
      <c r="BA135" s="2"/>
      <c r="BB135" s="36"/>
    </row>
    <row r="136" spans="1:54">
      <c r="A136" s="5" t="s">
        <v>524</v>
      </c>
      <c r="B136" s="9" t="s">
        <v>525</v>
      </c>
      <c r="C136" s="2" t="s">
        <v>526</v>
      </c>
      <c r="D136" s="2" t="s">
        <v>32</v>
      </c>
      <c r="E136" s="2" t="s">
        <v>15</v>
      </c>
      <c r="F136" s="2" t="s">
        <v>508</v>
      </c>
      <c r="G136" s="2">
        <v>318</v>
      </c>
      <c r="H136" s="5" t="s">
        <v>21</v>
      </c>
      <c r="I136" s="5" t="s">
        <v>16</v>
      </c>
      <c r="J136" s="5" t="s">
        <v>21</v>
      </c>
      <c r="K136" s="5" t="s">
        <v>21</v>
      </c>
      <c r="L136" s="36"/>
      <c r="M136" s="5">
        <v>42.5</v>
      </c>
      <c r="N136" s="5" t="s">
        <v>16</v>
      </c>
      <c r="O136" s="5" t="s">
        <v>16</v>
      </c>
      <c r="P136" s="5" t="s">
        <v>16</v>
      </c>
      <c r="Q136" s="5" t="s">
        <v>16</v>
      </c>
      <c r="R136" s="5" t="s">
        <v>16</v>
      </c>
      <c r="S136" s="5">
        <v>0.68989999999999996</v>
      </c>
      <c r="T136" s="5">
        <v>0.81479999999999997</v>
      </c>
      <c r="U136" s="5">
        <v>0.72360000000000002</v>
      </c>
      <c r="V136" s="5">
        <v>0.79386999999999996</v>
      </c>
      <c r="W136" s="5" t="s">
        <v>16</v>
      </c>
      <c r="X136" s="5" t="s">
        <v>16</v>
      </c>
      <c r="Y136" s="5">
        <v>0.82599999999999996</v>
      </c>
      <c r="Z136" s="44" t="s">
        <v>16</v>
      </c>
      <c r="AA136" s="5" t="s">
        <v>527</v>
      </c>
      <c r="AB136" s="5" t="s">
        <v>16</v>
      </c>
      <c r="AC136" s="5" t="s">
        <v>16</v>
      </c>
      <c r="AD136" s="5" t="s">
        <v>16</v>
      </c>
      <c r="AE136" s="5" t="s">
        <v>16</v>
      </c>
      <c r="AF136" s="5" t="s">
        <v>16</v>
      </c>
      <c r="AG136" s="5">
        <v>0.79069999999999996</v>
      </c>
      <c r="AH136" s="5">
        <v>0.84660000000000002</v>
      </c>
      <c r="AI136" s="5">
        <v>0.77859999999999996</v>
      </c>
      <c r="AJ136" s="5">
        <v>0.85560000000000003</v>
      </c>
      <c r="AK136" s="5" t="s">
        <v>16</v>
      </c>
      <c r="AL136" s="5" t="s">
        <v>16</v>
      </c>
      <c r="AM136" s="5">
        <v>0.82599999999999996</v>
      </c>
      <c r="AN136" s="44" t="s">
        <v>16</v>
      </c>
      <c r="AO136" s="2"/>
      <c r="AP136" s="2"/>
      <c r="AQ136" s="2"/>
      <c r="AR136" s="2"/>
      <c r="AS136" s="2"/>
      <c r="AT136" s="2"/>
      <c r="AU136" s="2"/>
      <c r="AV136" s="2"/>
      <c r="AW136" s="2"/>
      <c r="AX136" s="2"/>
      <c r="AY136" s="2"/>
      <c r="AZ136" s="2"/>
      <c r="BA136" s="2"/>
      <c r="BB136" s="36"/>
    </row>
    <row r="137" spans="1:54">
      <c r="A137" s="5" t="s">
        <v>520</v>
      </c>
      <c r="B137" s="9" t="s">
        <v>521</v>
      </c>
      <c r="C137" s="2" t="s">
        <v>522</v>
      </c>
      <c r="D137" s="2" t="s">
        <v>32</v>
      </c>
      <c r="E137" s="2" t="s">
        <v>15</v>
      </c>
      <c r="F137" s="2" t="s">
        <v>508</v>
      </c>
      <c r="G137" s="2">
        <v>80</v>
      </c>
      <c r="H137" s="5" t="s">
        <v>21</v>
      </c>
      <c r="I137" s="5" t="s">
        <v>16</v>
      </c>
      <c r="J137" s="5" t="s">
        <v>21</v>
      </c>
      <c r="K137" s="5" t="s">
        <v>21</v>
      </c>
      <c r="L137" s="36"/>
      <c r="M137" s="5">
        <v>30</v>
      </c>
      <c r="N137" s="5" t="s">
        <v>16</v>
      </c>
      <c r="O137" s="5">
        <v>19</v>
      </c>
      <c r="P137" s="5">
        <v>5</v>
      </c>
      <c r="Q137" s="5">
        <v>7</v>
      </c>
      <c r="R137" s="5">
        <v>49</v>
      </c>
      <c r="S137" s="5">
        <v>0.73080000000000001</v>
      </c>
      <c r="T137" s="5">
        <v>0.90469999999999995</v>
      </c>
      <c r="U137" s="5" t="s">
        <v>16</v>
      </c>
      <c r="V137" s="5" t="s">
        <v>16</v>
      </c>
      <c r="W137" s="5" t="s">
        <v>16</v>
      </c>
      <c r="X137" s="5" t="s">
        <v>16</v>
      </c>
      <c r="Y137" s="5">
        <v>0.83799999999999997</v>
      </c>
      <c r="Z137" s="44" t="s">
        <v>16</v>
      </c>
      <c r="AA137" s="5" t="s">
        <v>211</v>
      </c>
      <c r="AB137" s="5" t="s">
        <v>16</v>
      </c>
      <c r="AC137" s="5">
        <v>22</v>
      </c>
      <c r="AD137" s="5">
        <v>19</v>
      </c>
      <c r="AE137" s="5">
        <v>4</v>
      </c>
      <c r="AF137" s="5">
        <v>35</v>
      </c>
      <c r="AG137" s="5">
        <v>0.84609999999999996</v>
      </c>
      <c r="AH137" s="5">
        <v>0.64810000000000001</v>
      </c>
      <c r="AI137" s="5" t="s">
        <v>16</v>
      </c>
      <c r="AJ137" s="5" t="s">
        <v>16</v>
      </c>
      <c r="AK137" s="5" t="s">
        <v>16</v>
      </c>
      <c r="AL137" s="5" t="s">
        <v>16</v>
      </c>
      <c r="AM137" s="5">
        <v>0.83099999999999996</v>
      </c>
      <c r="AN137" s="44" t="s">
        <v>16</v>
      </c>
      <c r="AO137" s="9"/>
      <c r="AP137" s="2"/>
      <c r="AQ137" s="2"/>
      <c r="AR137" s="2"/>
      <c r="AS137" s="2"/>
      <c r="AT137" s="2"/>
      <c r="AU137" s="2"/>
      <c r="AV137" s="2"/>
      <c r="AW137" s="2"/>
      <c r="AX137" s="2"/>
      <c r="AY137" s="2"/>
      <c r="AZ137" s="2"/>
      <c r="BA137" s="2"/>
      <c r="BB137" s="36"/>
    </row>
    <row r="138" spans="1:54">
      <c r="A138" s="5" t="s">
        <v>597</v>
      </c>
      <c r="B138" s="9" t="s">
        <v>598</v>
      </c>
      <c r="C138" s="2" t="s">
        <v>599</v>
      </c>
      <c r="D138" s="2" t="s">
        <v>32</v>
      </c>
      <c r="E138" s="2" t="s">
        <v>15</v>
      </c>
      <c r="F138" s="2" t="s">
        <v>508</v>
      </c>
      <c r="G138" s="2">
        <v>45</v>
      </c>
      <c r="H138" s="5" t="s">
        <v>21</v>
      </c>
      <c r="I138" s="5" t="s">
        <v>16</v>
      </c>
      <c r="J138" s="5" t="s">
        <v>21</v>
      </c>
      <c r="K138" s="5" t="s">
        <v>21</v>
      </c>
      <c r="L138" s="36"/>
      <c r="M138" s="5">
        <v>30</v>
      </c>
      <c r="N138" s="5" t="s">
        <v>16</v>
      </c>
      <c r="O138" s="5">
        <v>5</v>
      </c>
      <c r="P138" s="5">
        <v>0</v>
      </c>
      <c r="Q138" s="5">
        <v>10</v>
      </c>
      <c r="R138" s="5">
        <v>15</v>
      </c>
      <c r="S138" s="5">
        <v>0.33300000000000002</v>
      </c>
      <c r="T138" s="5">
        <v>1</v>
      </c>
      <c r="U138" s="5">
        <v>1</v>
      </c>
      <c r="V138" s="5">
        <v>0.6</v>
      </c>
      <c r="W138" s="5" t="s">
        <v>16</v>
      </c>
      <c r="X138" s="5" t="s">
        <v>16</v>
      </c>
      <c r="Y138" s="5" t="s">
        <v>16</v>
      </c>
      <c r="Z138" s="44" t="s">
        <v>16</v>
      </c>
      <c r="AA138" s="5" t="s">
        <v>211</v>
      </c>
      <c r="AB138" s="5" t="s">
        <v>16</v>
      </c>
      <c r="AC138" s="5">
        <v>12</v>
      </c>
      <c r="AD138" s="5">
        <v>3</v>
      </c>
      <c r="AE138" s="5">
        <v>3</v>
      </c>
      <c r="AF138" s="5">
        <v>12</v>
      </c>
      <c r="AG138" s="5">
        <v>0.8</v>
      </c>
      <c r="AH138" s="5">
        <v>0.8</v>
      </c>
      <c r="AI138" s="5">
        <v>0.8</v>
      </c>
      <c r="AJ138" s="5">
        <v>0.8</v>
      </c>
      <c r="AK138" s="5" t="s">
        <v>16</v>
      </c>
      <c r="AL138" s="5" t="s">
        <v>16</v>
      </c>
      <c r="AM138" s="5" t="s">
        <v>16</v>
      </c>
      <c r="AN138" s="44" t="s">
        <v>16</v>
      </c>
      <c r="AO138" s="9"/>
      <c r="AP138" s="2"/>
      <c r="AQ138" s="2"/>
      <c r="AR138" s="2"/>
      <c r="AS138" s="2"/>
      <c r="AT138" s="2"/>
      <c r="AU138" s="2"/>
      <c r="AV138" s="2"/>
      <c r="AW138" s="2"/>
      <c r="AX138" s="2"/>
      <c r="AY138" s="2"/>
      <c r="AZ138" s="2"/>
      <c r="BA138" s="2"/>
      <c r="BB138" s="36"/>
    </row>
    <row r="139" spans="1:54">
      <c r="A139" s="5" t="s">
        <v>600</v>
      </c>
      <c r="B139" s="9" t="s">
        <v>601</v>
      </c>
      <c r="C139" s="2" t="s">
        <v>602</v>
      </c>
      <c r="D139" s="2" t="s">
        <v>32</v>
      </c>
      <c r="E139" s="2" t="s">
        <v>15</v>
      </c>
      <c r="F139" s="2" t="s">
        <v>508</v>
      </c>
      <c r="G139" s="2">
        <v>136</v>
      </c>
      <c r="H139" s="5" t="s">
        <v>21</v>
      </c>
      <c r="I139" s="5" t="s">
        <v>16</v>
      </c>
      <c r="J139" s="5" t="s">
        <v>21</v>
      </c>
      <c r="K139" s="5" t="s">
        <v>21</v>
      </c>
      <c r="L139" s="36"/>
      <c r="M139" s="5">
        <v>30</v>
      </c>
      <c r="N139" s="5" t="s">
        <v>16</v>
      </c>
      <c r="O139" s="5">
        <v>33</v>
      </c>
      <c r="P139" s="5">
        <v>13</v>
      </c>
      <c r="Q139" s="5">
        <v>7</v>
      </c>
      <c r="R139" s="5">
        <v>24</v>
      </c>
      <c r="S139" s="5">
        <v>0.82499999999999996</v>
      </c>
      <c r="T139" s="5">
        <v>0.64859999999999995</v>
      </c>
      <c r="U139" s="5">
        <v>0.71740000000000004</v>
      </c>
      <c r="V139" s="5">
        <v>0.7742</v>
      </c>
      <c r="W139" s="5">
        <v>2.35</v>
      </c>
      <c r="X139" s="5">
        <v>0.27</v>
      </c>
      <c r="Y139" s="5" t="s">
        <v>16</v>
      </c>
      <c r="Z139" s="44" t="s">
        <v>16</v>
      </c>
      <c r="AA139" s="5" t="s">
        <v>211</v>
      </c>
      <c r="AB139" s="5" t="s">
        <v>16</v>
      </c>
      <c r="AC139" s="5">
        <v>32</v>
      </c>
      <c r="AD139" s="5">
        <v>8</v>
      </c>
      <c r="AE139" s="5">
        <v>8</v>
      </c>
      <c r="AF139" s="5">
        <v>29</v>
      </c>
      <c r="AG139" s="5">
        <v>0.8</v>
      </c>
      <c r="AH139" s="5">
        <v>0.78380000000000005</v>
      </c>
      <c r="AI139" s="5">
        <v>0.8</v>
      </c>
      <c r="AJ139" s="5">
        <v>0.78380000000000005</v>
      </c>
      <c r="AK139" s="5">
        <v>3.7</v>
      </c>
      <c r="AL139" s="5">
        <v>0.26</v>
      </c>
      <c r="AM139" s="5" t="s">
        <v>16</v>
      </c>
      <c r="AN139" s="44" t="s">
        <v>16</v>
      </c>
      <c r="AO139" s="89" t="s">
        <v>584</v>
      </c>
      <c r="AP139" s="2" t="s">
        <v>16</v>
      </c>
      <c r="AQ139" s="2">
        <v>30</v>
      </c>
      <c r="AR139" s="2">
        <v>10</v>
      </c>
      <c r="AS139" s="2">
        <v>6</v>
      </c>
      <c r="AT139" s="2">
        <v>31</v>
      </c>
      <c r="AU139" s="2">
        <v>0.75</v>
      </c>
      <c r="AV139" s="2">
        <v>0.83779999999999999</v>
      </c>
      <c r="AW139" s="2"/>
      <c r="AX139" s="2"/>
      <c r="AY139" s="2"/>
      <c r="AZ139" s="2"/>
      <c r="BA139" s="2"/>
      <c r="BB139" s="36"/>
    </row>
    <row r="140" spans="1:54" ht="17.25" thickBot="1">
      <c r="A140" s="39" t="s">
        <v>603</v>
      </c>
      <c r="B140" s="88" t="s">
        <v>511</v>
      </c>
      <c r="C140" s="40" t="s">
        <v>512</v>
      </c>
      <c r="D140" s="40" t="s">
        <v>32</v>
      </c>
      <c r="E140" s="2" t="s">
        <v>15</v>
      </c>
      <c r="F140" s="40" t="s">
        <v>513</v>
      </c>
      <c r="G140" s="40">
        <v>122</v>
      </c>
      <c r="H140" s="5" t="s">
        <v>21</v>
      </c>
      <c r="I140" s="39" t="s">
        <v>16</v>
      </c>
      <c r="J140" s="39" t="s">
        <v>21</v>
      </c>
      <c r="K140" s="39" t="s">
        <v>21</v>
      </c>
      <c r="L140" s="43"/>
      <c r="M140" s="39">
        <v>41</v>
      </c>
      <c r="N140" s="39" t="s">
        <v>16</v>
      </c>
      <c r="O140" s="39" t="s">
        <v>16</v>
      </c>
      <c r="P140" s="39" t="s">
        <v>16</v>
      </c>
      <c r="Q140" s="39" t="s">
        <v>16</v>
      </c>
      <c r="R140" s="39" t="s">
        <v>16</v>
      </c>
      <c r="S140" s="39">
        <v>0.63600000000000001</v>
      </c>
      <c r="T140" s="39">
        <v>0.70099999999999996</v>
      </c>
      <c r="U140" s="39">
        <v>0.63600000000000001</v>
      </c>
      <c r="V140" s="39">
        <v>0.70099999999999996</v>
      </c>
      <c r="W140" s="39" t="s">
        <v>16</v>
      </c>
      <c r="X140" s="39" t="s">
        <v>16</v>
      </c>
      <c r="Y140" s="39">
        <v>0.71899999999999997</v>
      </c>
      <c r="Z140" s="41" t="s">
        <v>16</v>
      </c>
      <c r="AA140" s="39" t="s">
        <v>514</v>
      </c>
      <c r="AB140" s="39" t="s">
        <v>16</v>
      </c>
      <c r="AC140" s="39" t="s">
        <v>16</v>
      </c>
      <c r="AD140" s="39" t="s">
        <v>16</v>
      </c>
      <c r="AE140" s="39" t="s">
        <v>16</v>
      </c>
      <c r="AF140" s="39" t="s">
        <v>16</v>
      </c>
      <c r="AG140" s="39">
        <v>0.81100000000000005</v>
      </c>
      <c r="AH140" s="39">
        <v>0.65600000000000003</v>
      </c>
      <c r="AI140" s="39">
        <v>0.65200000000000002</v>
      </c>
      <c r="AJ140" s="39">
        <v>0.81499999999999995</v>
      </c>
      <c r="AK140" s="39" t="s">
        <v>16</v>
      </c>
      <c r="AL140" s="39" t="s">
        <v>16</v>
      </c>
      <c r="AM140" s="39">
        <v>0.76100000000000001</v>
      </c>
      <c r="AN140" s="41" t="s">
        <v>16</v>
      </c>
      <c r="AO140" s="9" t="s">
        <v>178</v>
      </c>
      <c r="AP140" s="40" t="s">
        <v>16</v>
      </c>
      <c r="AQ140" s="40" t="s">
        <v>16</v>
      </c>
      <c r="AR140" s="40" t="s">
        <v>16</v>
      </c>
      <c r="AS140" s="40" t="s">
        <v>16</v>
      </c>
      <c r="AT140" s="40" t="s">
        <v>16</v>
      </c>
      <c r="AU140" s="40">
        <v>0.88670000000000004</v>
      </c>
      <c r="AV140" s="40">
        <v>0.56710000000000005</v>
      </c>
      <c r="AW140" s="40">
        <v>0.61839999999999995</v>
      </c>
      <c r="AX140" s="40">
        <v>0.86360000000000003</v>
      </c>
      <c r="AY140" s="40">
        <v>2.0499999999999998</v>
      </c>
      <c r="AZ140" s="40">
        <v>0.2</v>
      </c>
      <c r="BA140" s="40" t="s">
        <v>16</v>
      </c>
      <c r="BB140" s="43">
        <v>10.25</v>
      </c>
    </row>
    <row r="141" spans="1:54" s="13" customFormat="1">
      <c r="A141" s="59">
        <v>540</v>
      </c>
      <c r="B141" s="57" t="str">
        <f>VLOOKUP(A141,'[1]국외(91)'!$A:$AC,14,0)</f>
        <v>Zhang(2021b)</v>
      </c>
      <c r="C141" s="57" t="str">
        <f>VLOOKUP(A141,'[1]국외(91)'!A:AC,4,0)</f>
        <v>Circulating D-Dimer versus Fibrinogen in the Diagnosis of Peri-Prosthetic Joint Infection: A Meta-Analysis</v>
      </c>
      <c r="D141" s="57" t="str">
        <f>VLOOKUP(A141,'[1]국외(91)'!A:AC,15,0)</f>
        <v>중국</v>
      </c>
      <c r="E141" s="57"/>
      <c r="F141" s="57" t="str">
        <f>VLOOKUP(A141,'[1]국외(91)'!A:AC,16,0)</f>
        <v>인공관절감염</v>
      </c>
      <c r="G141" s="75">
        <f>VLOOKUP(A141,'[1]국외(91)'!A:AC,20,0)</f>
        <v>1374</v>
      </c>
      <c r="H141" s="59" t="s">
        <v>21</v>
      </c>
      <c r="I141" s="59">
        <f>VLOOKUP(A141,'[1]국외(91)'!A:AC,23,0)</f>
        <v>7</v>
      </c>
      <c r="J141" s="59">
        <v>5</v>
      </c>
      <c r="K141" s="59">
        <v>6</v>
      </c>
      <c r="L141" s="63" t="str">
        <f>VLOOKUP(A141,'[1]국외(91)'!A:AC,26,0)</f>
        <v>MSIS, ICM</v>
      </c>
      <c r="M141" s="59" t="s">
        <v>328</v>
      </c>
      <c r="N141" s="59"/>
      <c r="O141" s="59"/>
      <c r="P141" s="59"/>
      <c r="Q141" s="59"/>
      <c r="R141" s="59"/>
      <c r="S141" s="59">
        <v>0.67</v>
      </c>
      <c r="T141" s="59">
        <v>0.84</v>
      </c>
      <c r="U141" s="59" t="s">
        <v>16</v>
      </c>
      <c r="V141" s="59" t="s">
        <v>16</v>
      </c>
      <c r="W141" s="59">
        <v>4.0199999999999996</v>
      </c>
      <c r="X141" s="59">
        <v>0.42</v>
      </c>
      <c r="Y141" s="59">
        <v>0.81689999999999996</v>
      </c>
      <c r="Z141" s="61">
        <v>10.71</v>
      </c>
      <c r="AA141" s="59"/>
      <c r="AB141" s="59"/>
      <c r="AC141" s="59"/>
      <c r="AD141" s="59"/>
      <c r="AE141" s="59"/>
      <c r="AF141" s="59"/>
      <c r="AG141" s="59">
        <v>0.8</v>
      </c>
      <c r="AH141" s="59">
        <v>0.82</v>
      </c>
      <c r="AI141" s="59" t="s">
        <v>16</v>
      </c>
      <c r="AJ141" s="59" t="s">
        <v>16</v>
      </c>
      <c r="AK141" s="59">
        <v>3.86</v>
      </c>
      <c r="AL141" s="59">
        <v>0.26</v>
      </c>
      <c r="AM141" s="59">
        <v>0.87019999999999997</v>
      </c>
      <c r="AN141" s="61">
        <v>16.22</v>
      </c>
      <c r="AO141" s="57"/>
      <c r="AP141" s="57"/>
      <c r="AQ141" s="57"/>
      <c r="AR141" s="57"/>
      <c r="AS141" s="57"/>
      <c r="AT141" s="57"/>
      <c r="AU141" s="57"/>
      <c r="AV141" s="57"/>
      <c r="AW141" s="57"/>
      <c r="AX141" s="57"/>
      <c r="AY141" s="57"/>
      <c r="AZ141" s="57"/>
      <c r="BA141" s="57"/>
      <c r="BB141" s="63"/>
    </row>
    <row r="142" spans="1:54">
      <c r="A142" s="5" t="s">
        <v>604</v>
      </c>
      <c r="B142" s="9" t="s">
        <v>521</v>
      </c>
      <c r="C142" s="2" t="s">
        <v>522</v>
      </c>
      <c r="D142" s="2" t="s">
        <v>32</v>
      </c>
      <c r="E142" s="2" t="s">
        <v>15</v>
      </c>
      <c r="F142" s="2" t="s">
        <v>508</v>
      </c>
      <c r="G142" s="2">
        <v>80</v>
      </c>
      <c r="H142" s="5" t="s">
        <v>21</v>
      </c>
      <c r="I142" s="5" t="s">
        <v>16</v>
      </c>
      <c r="J142" s="5" t="s">
        <v>21</v>
      </c>
      <c r="K142" s="5" t="s">
        <v>21</v>
      </c>
      <c r="L142" s="36"/>
      <c r="M142" s="5">
        <v>30</v>
      </c>
      <c r="N142" s="5" t="s">
        <v>16</v>
      </c>
      <c r="O142" s="5">
        <v>19</v>
      </c>
      <c r="P142" s="5">
        <v>5</v>
      </c>
      <c r="Q142" s="5">
        <v>7</v>
      </c>
      <c r="R142" s="5">
        <v>49</v>
      </c>
      <c r="S142" s="5">
        <v>0.73080000000000001</v>
      </c>
      <c r="T142" s="5">
        <v>0.90469999999999995</v>
      </c>
      <c r="U142" s="5" t="s">
        <v>16</v>
      </c>
      <c r="V142" s="5" t="s">
        <v>16</v>
      </c>
      <c r="W142" s="5" t="s">
        <v>16</v>
      </c>
      <c r="X142" s="5" t="s">
        <v>16</v>
      </c>
      <c r="Y142" s="5">
        <v>0.83799999999999997</v>
      </c>
      <c r="Z142" s="44" t="s">
        <v>16</v>
      </c>
      <c r="AA142" s="5" t="s">
        <v>211</v>
      </c>
      <c r="AB142" s="5" t="s">
        <v>16</v>
      </c>
      <c r="AC142" s="5">
        <v>22</v>
      </c>
      <c r="AD142" s="5">
        <v>19</v>
      </c>
      <c r="AE142" s="5">
        <v>4</v>
      </c>
      <c r="AF142" s="5">
        <v>35</v>
      </c>
      <c r="AG142" s="5">
        <v>0.84609999999999996</v>
      </c>
      <c r="AH142" s="5">
        <v>0.64810000000000001</v>
      </c>
      <c r="AI142" s="5" t="s">
        <v>16</v>
      </c>
      <c r="AJ142" s="5" t="s">
        <v>16</v>
      </c>
      <c r="AK142" s="5" t="s">
        <v>16</v>
      </c>
      <c r="AL142" s="5" t="s">
        <v>16</v>
      </c>
      <c r="AM142" s="5">
        <v>0.83099999999999996</v>
      </c>
      <c r="AN142" s="44" t="s">
        <v>16</v>
      </c>
      <c r="AO142" s="2"/>
      <c r="AP142" s="2"/>
      <c r="AQ142" s="2"/>
      <c r="AR142" s="2"/>
      <c r="AS142" s="2"/>
      <c r="AT142" s="2"/>
      <c r="AU142" s="2"/>
      <c r="AV142" s="2"/>
      <c r="AW142" s="2"/>
      <c r="AX142" s="2"/>
      <c r="AY142" s="2"/>
      <c r="AZ142" s="2"/>
      <c r="BA142" s="2"/>
      <c r="BB142" s="36"/>
    </row>
    <row r="143" spans="1:54">
      <c r="A143" s="5" t="s">
        <v>605</v>
      </c>
      <c r="B143" s="9" t="s">
        <v>525</v>
      </c>
      <c r="C143" s="2" t="s">
        <v>526</v>
      </c>
      <c r="D143" s="2" t="s">
        <v>32</v>
      </c>
      <c r="E143" s="2" t="s">
        <v>15</v>
      </c>
      <c r="F143" s="2" t="s">
        <v>508</v>
      </c>
      <c r="G143" s="2">
        <v>318</v>
      </c>
      <c r="H143" s="5" t="s">
        <v>21</v>
      </c>
      <c r="I143" s="5" t="s">
        <v>16</v>
      </c>
      <c r="J143" s="5" t="s">
        <v>21</v>
      </c>
      <c r="K143" s="5" t="s">
        <v>21</v>
      </c>
      <c r="L143" s="36"/>
      <c r="M143" s="5">
        <v>42.5</v>
      </c>
      <c r="N143" s="5" t="s">
        <v>16</v>
      </c>
      <c r="O143" s="5" t="s">
        <v>16</v>
      </c>
      <c r="P143" s="5" t="s">
        <v>16</v>
      </c>
      <c r="Q143" s="5" t="s">
        <v>16</v>
      </c>
      <c r="R143" s="5" t="s">
        <v>16</v>
      </c>
      <c r="S143" s="5">
        <v>0.68989999999999996</v>
      </c>
      <c r="T143" s="5">
        <v>0.81479999999999997</v>
      </c>
      <c r="U143" s="5">
        <v>0.72360000000000002</v>
      </c>
      <c r="V143" s="5">
        <v>0.79386999999999996</v>
      </c>
      <c r="W143" s="5" t="s">
        <v>16</v>
      </c>
      <c r="X143" s="5" t="s">
        <v>16</v>
      </c>
      <c r="Y143" s="5">
        <v>0.82599999999999996</v>
      </c>
      <c r="Z143" s="44" t="s">
        <v>16</v>
      </c>
      <c r="AA143" s="5" t="s">
        <v>527</v>
      </c>
      <c r="AB143" s="5" t="s">
        <v>16</v>
      </c>
      <c r="AC143" s="5" t="s">
        <v>16</v>
      </c>
      <c r="AD143" s="5" t="s">
        <v>16</v>
      </c>
      <c r="AE143" s="5" t="s">
        <v>16</v>
      </c>
      <c r="AF143" s="5" t="s">
        <v>16</v>
      </c>
      <c r="AG143" s="5">
        <v>0.79069999999999996</v>
      </c>
      <c r="AH143" s="5">
        <v>0.84660000000000002</v>
      </c>
      <c r="AI143" s="5">
        <v>0.77859999999999996</v>
      </c>
      <c r="AJ143" s="5">
        <v>0.85560000000000003</v>
      </c>
      <c r="AK143" s="5" t="s">
        <v>16</v>
      </c>
      <c r="AL143" s="5" t="s">
        <v>16</v>
      </c>
      <c r="AM143" s="5">
        <v>0.82599999999999996</v>
      </c>
      <c r="AN143" s="44" t="s">
        <v>16</v>
      </c>
      <c r="AO143" s="2"/>
      <c r="AP143" s="2"/>
      <c r="AQ143" s="2"/>
      <c r="AR143" s="2"/>
      <c r="AS143" s="2"/>
      <c r="AT143" s="2"/>
      <c r="AU143" s="2"/>
      <c r="AV143" s="2"/>
      <c r="AW143" s="2"/>
      <c r="AX143" s="2"/>
      <c r="AY143" s="2"/>
      <c r="AZ143" s="2"/>
      <c r="BA143" s="2"/>
      <c r="BB143" s="36"/>
    </row>
    <row r="144" spans="1:54">
      <c r="A144" s="5" t="s">
        <v>606</v>
      </c>
      <c r="B144" s="9" t="s">
        <v>506</v>
      </c>
      <c r="C144" s="2" t="s">
        <v>596</v>
      </c>
      <c r="D144" s="2" t="s">
        <v>32</v>
      </c>
      <c r="E144" s="2" t="s">
        <v>15</v>
      </c>
      <c r="F144" s="2" t="s">
        <v>508</v>
      </c>
      <c r="G144" s="2">
        <v>565</v>
      </c>
      <c r="H144" s="5" t="s">
        <v>21</v>
      </c>
      <c r="I144" s="5" t="s">
        <v>16</v>
      </c>
      <c r="J144" s="5" t="s">
        <v>21</v>
      </c>
      <c r="K144" s="5" t="s">
        <v>21</v>
      </c>
      <c r="L144" s="36"/>
      <c r="M144" s="5">
        <v>26.5</v>
      </c>
      <c r="N144" s="5" t="s">
        <v>16</v>
      </c>
      <c r="O144" s="5" t="s">
        <v>16</v>
      </c>
      <c r="P144" s="5" t="s">
        <v>16</v>
      </c>
      <c r="Q144" s="5" t="s">
        <v>16</v>
      </c>
      <c r="R144" s="5" t="s">
        <v>16</v>
      </c>
      <c r="S144" s="5">
        <v>0.63200000000000001</v>
      </c>
      <c r="T144" s="5">
        <v>0.85699999999999998</v>
      </c>
      <c r="U144" s="5">
        <v>0.48</v>
      </c>
      <c r="V144" s="5">
        <v>0.91700000000000004</v>
      </c>
      <c r="W144" s="5" t="s">
        <v>16</v>
      </c>
      <c r="X144" s="5" t="s">
        <v>16</v>
      </c>
      <c r="Y144" s="5">
        <v>0.81</v>
      </c>
      <c r="Z144" s="44" t="s">
        <v>16</v>
      </c>
      <c r="AA144" s="5" t="s">
        <v>509</v>
      </c>
      <c r="AB144" s="5" t="s">
        <v>16</v>
      </c>
      <c r="AC144" s="5" t="s">
        <v>16</v>
      </c>
      <c r="AD144" s="5" t="s">
        <v>16</v>
      </c>
      <c r="AE144" s="5" t="s">
        <v>16</v>
      </c>
      <c r="AF144" s="5" t="s">
        <v>16</v>
      </c>
      <c r="AG144" s="5">
        <v>0.72399999999999998</v>
      </c>
      <c r="AH144" s="5">
        <v>0.84299999999999997</v>
      </c>
      <c r="AI144" s="5">
        <v>0.49099999999999999</v>
      </c>
      <c r="AJ144" s="5">
        <v>0.93600000000000005</v>
      </c>
      <c r="AK144" s="5" t="s">
        <v>16</v>
      </c>
      <c r="AL144" s="5" t="s">
        <v>16</v>
      </c>
      <c r="AM144" s="5">
        <v>0.80800000000000005</v>
      </c>
      <c r="AN144" s="44" t="s">
        <v>16</v>
      </c>
      <c r="AO144" s="2"/>
      <c r="AP144" s="2"/>
      <c r="AQ144" s="2"/>
      <c r="AR144" s="2"/>
      <c r="AS144" s="2"/>
      <c r="AT144" s="2"/>
      <c r="AU144" s="2"/>
      <c r="AV144" s="2"/>
      <c r="AW144" s="2"/>
      <c r="AX144" s="2"/>
      <c r="AY144" s="2"/>
      <c r="AZ144" s="2"/>
      <c r="BA144" s="2"/>
      <c r="BB144" s="36"/>
    </row>
    <row r="145" spans="1:54">
      <c r="A145" s="5" t="s">
        <v>607</v>
      </c>
      <c r="B145" s="9" t="s">
        <v>598</v>
      </c>
      <c r="C145" s="2" t="s">
        <v>599</v>
      </c>
      <c r="D145" s="2" t="s">
        <v>32</v>
      </c>
      <c r="E145" s="2" t="s">
        <v>15</v>
      </c>
      <c r="F145" s="2" t="s">
        <v>508</v>
      </c>
      <c r="G145" s="2">
        <v>45</v>
      </c>
      <c r="H145" s="5" t="s">
        <v>21</v>
      </c>
      <c r="I145" s="5" t="s">
        <v>16</v>
      </c>
      <c r="J145" s="5" t="s">
        <v>21</v>
      </c>
      <c r="K145" s="5" t="s">
        <v>21</v>
      </c>
      <c r="L145" s="36"/>
      <c r="M145" s="5">
        <v>30</v>
      </c>
      <c r="N145" s="5" t="s">
        <v>16</v>
      </c>
      <c r="O145" s="5">
        <v>5</v>
      </c>
      <c r="P145" s="5">
        <v>0</v>
      </c>
      <c r="Q145" s="5">
        <v>10</v>
      </c>
      <c r="R145" s="5">
        <v>15</v>
      </c>
      <c r="S145" s="5">
        <v>0.33300000000000002</v>
      </c>
      <c r="T145" s="5">
        <v>1</v>
      </c>
      <c r="U145" s="5">
        <v>1</v>
      </c>
      <c r="V145" s="5">
        <v>0.6</v>
      </c>
      <c r="W145" s="5" t="s">
        <v>16</v>
      </c>
      <c r="X145" s="5" t="s">
        <v>16</v>
      </c>
      <c r="Y145" s="5" t="s">
        <v>16</v>
      </c>
      <c r="Z145" s="44" t="s">
        <v>16</v>
      </c>
      <c r="AA145" s="5" t="s">
        <v>211</v>
      </c>
      <c r="AB145" s="5" t="s">
        <v>16</v>
      </c>
      <c r="AC145" s="5">
        <v>12</v>
      </c>
      <c r="AD145" s="5">
        <v>3</v>
      </c>
      <c r="AE145" s="5">
        <v>3</v>
      </c>
      <c r="AF145" s="5">
        <v>12</v>
      </c>
      <c r="AG145" s="5">
        <v>0.8</v>
      </c>
      <c r="AH145" s="5">
        <v>0.8</v>
      </c>
      <c r="AI145" s="5">
        <v>0.8</v>
      </c>
      <c r="AJ145" s="5">
        <v>0.8</v>
      </c>
      <c r="AK145" s="5" t="s">
        <v>16</v>
      </c>
      <c r="AL145" s="5" t="s">
        <v>16</v>
      </c>
      <c r="AM145" s="5" t="s">
        <v>16</v>
      </c>
      <c r="AN145" s="44" t="s">
        <v>16</v>
      </c>
      <c r="AO145" s="2"/>
      <c r="AP145" s="2"/>
      <c r="AQ145" s="2"/>
      <c r="AR145" s="2"/>
      <c r="AS145" s="2"/>
      <c r="AT145" s="2"/>
      <c r="AU145" s="2"/>
      <c r="AV145" s="2"/>
      <c r="AW145" s="2"/>
      <c r="AX145" s="2"/>
      <c r="AY145" s="2"/>
      <c r="AZ145" s="2"/>
      <c r="BA145" s="2"/>
      <c r="BB145" s="36"/>
    </row>
    <row r="146" spans="1:54" ht="17.25" thickBot="1">
      <c r="A146" s="39" t="s">
        <v>608</v>
      </c>
      <c r="B146" s="88" t="s">
        <v>517</v>
      </c>
      <c r="C146" s="40" t="s">
        <v>518</v>
      </c>
      <c r="D146" s="40" t="s">
        <v>14</v>
      </c>
      <c r="E146" s="2" t="s">
        <v>15</v>
      </c>
      <c r="F146" s="40" t="s">
        <v>508</v>
      </c>
      <c r="G146" s="40">
        <v>245</v>
      </c>
      <c r="H146" s="5" t="s">
        <v>21</v>
      </c>
      <c r="I146" s="39" t="s">
        <v>16</v>
      </c>
      <c r="J146" s="39" t="s">
        <v>21</v>
      </c>
      <c r="K146" s="39" t="s">
        <v>21</v>
      </c>
      <c r="L146" s="43"/>
      <c r="M146" s="39">
        <v>30</v>
      </c>
      <c r="N146" s="39" t="s">
        <v>16</v>
      </c>
      <c r="O146" s="39">
        <v>41</v>
      </c>
      <c r="P146" s="39">
        <v>30</v>
      </c>
      <c r="Q146" s="39">
        <v>15</v>
      </c>
      <c r="R146" s="39">
        <v>109</v>
      </c>
      <c r="S146" s="39">
        <v>0.73209999999999997</v>
      </c>
      <c r="T146" s="39">
        <v>0.78420000000000001</v>
      </c>
      <c r="U146" s="39">
        <v>0.57699999999999996</v>
      </c>
      <c r="V146" s="39">
        <v>0.879</v>
      </c>
      <c r="W146" s="39">
        <v>3.39</v>
      </c>
      <c r="X146" s="39">
        <v>0.34</v>
      </c>
      <c r="Y146" s="39" t="s">
        <v>16</v>
      </c>
      <c r="Z146" s="41" t="s">
        <v>16</v>
      </c>
      <c r="AA146" s="39" t="s">
        <v>211</v>
      </c>
      <c r="AB146" s="39" t="s">
        <v>16</v>
      </c>
      <c r="AC146" s="39">
        <v>44</v>
      </c>
      <c r="AD146" s="39">
        <v>28</v>
      </c>
      <c r="AE146" s="39">
        <v>12</v>
      </c>
      <c r="AF146" s="39">
        <v>111</v>
      </c>
      <c r="AG146" s="39">
        <v>0.78569999999999995</v>
      </c>
      <c r="AH146" s="39">
        <v>0.79859999999999998</v>
      </c>
      <c r="AI146" s="39">
        <v>0.61111000000000004</v>
      </c>
      <c r="AJ146" s="39">
        <v>0.90239999999999998</v>
      </c>
      <c r="AK146" s="39">
        <v>3.9</v>
      </c>
      <c r="AL146" s="39">
        <v>0.26</v>
      </c>
      <c r="AM146" s="39" t="s">
        <v>16</v>
      </c>
      <c r="AN146" s="41" t="s">
        <v>16</v>
      </c>
      <c r="AO146" s="40"/>
      <c r="AP146" s="40"/>
      <c r="AQ146" s="40"/>
      <c r="AR146" s="40"/>
      <c r="AS146" s="40"/>
      <c r="AT146" s="40"/>
      <c r="AU146" s="40"/>
      <c r="AV146" s="40"/>
      <c r="AW146" s="40"/>
      <c r="AX146" s="40"/>
      <c r="AY146" s="40"/>
      <c r="AZ146" s="40"/>
      <c r="BA146" s="40"/>
      <c r="BB146" s="43"/>
    </row>
    <row r="147" spans="1:54" s="13" customFormat="1">
      <c r="A147" s="59">
        <v>1245</v>
      </c>
      <c r="B147" s="57" t="str">
        <f>VLOOKUP(A147,'[1]국외(91)'!$A:$AC,14,0)</f>
        <v>Lu(2020)</v>
      </c>
      <c r="C147" s="57" t="str">
        <f>VLOOKUP(A147,'[1]국외(91)'!A:AC,4,0)</f>
        <v>Diagnostic accuracy of serum test, tissue culture, and histopathology for shoulder prosthetic joint infections: A systematic review and meta-analysis</v>
      </c>
      <c r="D147" s="57" t="str">
        <f>VLOOKUP(A147,'[1]국외(91)'!A:AC,15,0)</f>
        <v>중국</v>
      </c>
      <c r="E147" s="57"/>
      <c r="F147" s="57" t="str">
        <f>VLOOKUP(A147,'[1]국외(91)'!A:AC,16,0)</f>
        <v>어깨 인공관절감염</v>
      </c>
      <c r="G147" s="75">
        <f>VLOOKUP(A147,'[1]국외(91)'!A:AC,20,0)</f>
        <v>638</v>
      </c>
      <c r="H147" s="59" t="s">
        <v>21</v>
      </c>
      <c r="I147" s="59">
        <f>VLOOKUP(A147,'[1]국외(91)'!A:AC,23,0)</f>
        <v>30</v>
      </c>
      <c r="J147" s="59">
        <v>9</v>
      </c>
      <c r="K147" s="59">
        <v>12</v>
      </c>
      <c r="L147" s="63" t="str">
        <f>VLOOKUP(A147,'[1]국외(91)'!A:AC,26,0)</f>
        <v>ICM</v>
      </c>
      <c r="M147" s="59" t="s">
        <v>328</v>
      </c>
      <c r="N147" s="59"/>
      <c r="O147" s="59"/>
      <c r="P147" s="59"/>
      <c r="Q147" s="59"/>
      <c r="R147" s="59"/>
      <c r="S147" s="59">
        <v>0.24</v>
      </c>
      <c r="T147" s="59">
        <v>0.85</v>
      </c>
      <c r="U147" s="59" t="s">
        <v>16</v>
      </c>
      <c r="V147" s="59" t="s">
        <v>16</v>
      </c>
      <c r="W147" s="59" t="s">
        <v>16</v>
      </c>
      <c r="X147" s="59" t="s">
        <v>16</v>
      </c>
      <c r="Y147" s="59">
        <v>0.28000000000000003</v>
      </c>
      <c r="Z147" s="61"/>
      <c r="AA147" s="59"/>
      <c r="AB147" s="59"/>
      <c r="AC147" s="59"/>
      <c r="AD147" s="59"/>
      <c r="AE147" s="59"/>
      <c r="AF147" s="59"/>
      <c r="AG147" s="59">
        <v>0.34</v>
      </c>
      <c r="AH147" s="59">
        <v>0.83</v>
      </c>
      <c r="AI147" s="59"/>
      <c r="AJ147" s="59"/>
      <c r="AK147" s="59"/>
      <c r="AL147" s="59"/>
      <c r="AM147" s="59">
        <v>0.69</v>
      </c>
      <c r="AN147" s="61"/>
      <c r="AO147" s="57"/>
      <c r="AP147" s="57"/>
      <c r="AQ147" s="57"/>
      <c r="AR147" s="57"/>
      <c r="AS147" s="57"/>
      <c r="AT147" s="57"/>
      <c r="AU147" s="57"/>
      <c r="AV147" s="57"/>
      <c r="AW147" s="57"/>
      <c r="AX147" s="57"/>
      <c r="AY147" s="57"/>
      <c r="AZ147" s="57"/>
      <c r="BA147" s="57"/>
      <c r="BB147" s="63"/>
    </row>
    <row r="148" spans="1:54">
      <c r="A148" s="5" t="s">
        <v>609</v>
      </c>
      <c r="B148" s="2" t="s">
        <v>610</v>
      </c>
      <c r="C148" s="2" t="s">
        <v>611</v>
      </c>
      <c r="D148" s="2" t="s">
        <v>14</v>
      </c>
      <c r="E148" s="2" t="s">
        <v>15</v>
      </c>
      <c r="F148" s="2" t="s">
        <v>612</v>
      </c>
      <c r="G148" s="2">
        <v>429</v>
      </c>
      <c r="H148" s="5" t="s">
        <v>21</v>
      </c>
      <c r="I148" s="5" t="s">
        <v>16</v>
      </c>
      <c r="J148" s="5" t="s">
        <v>21</v>
      </c>
      <c r="K148" s="5" t="s">
        <v>21</v>
      </c>
      <c r="L148" s="36" t="s">
        <v>613</v>
      </c>
      <c r="M148" s="5">
        <v>22</v>
      </c>
      <c r="N148" s="49" t="s">
        <v>614</v>
      </c>
      <c r="O148" s="5">
        <v>29</v>
      </c>
      <c r="P148" s="5">
        <v>58</v>
      </c>
      <c r="Q148" s="5">
        <v>106</v>
      </c>
      <c r="R148" s="5">
        <v>183</v>
      </c>
      <c r="S148" s="5">
        <v>0.215</v>
      </c>
      <c r="T148" s="5">
        <v>0.75900000000000001</v>
      </c>
      <c r="U148" s="5">
        <v>0.33300000000000002</v>
      </c>
      <c r="V148" s="5">
        <v>0.63300000000000001</v>
      </c>
      <c r="W148" s="5" t="s">
        <v>16</v>
      </c>
      <c r="X148" s="5" t="s">
        <v>16</v>
      </c>
      <c r="Y148" s="5" t="s">
        <v>16</v>
      </c>
      <c r="Z148" s="44" t="s">
        <v>16</v>
      </c>
      <c r="AA148" s="5" t="s">
        <v>211</v>
      </c>
      <c r="AB148" s="49" t="s">
        <v>615</v>
      </c>
      <c r="AC148" s="5">
        <v>27</v>
      </c>
      <c r="AD148" s="5">
        <v>45</v>
      </c>
      <c r="AE148" s="5">
        <v>101</v>
      </c>
      <c r="AF148" s="5">
        <v>173</v>
      </c>
      <c r="AG148" s="5">
        <v>0.21099999999999999</v>
      </c>
      <c r="AH148" s="5">
        <v>0.79400000000000004</v>
      </c>
      <c r="AI148" s="5">
        <v>0.375</v>
      </c>
      <c r="AJ148" s="5">
        <v>0.63100000000000001</v>
      </c>
      <c r="AK148" s="5" t="s">
        <v>16</v>
      </c>
      <c r="AL148" s="5" t="s">
        <v>16</v>
      </c>
      <c r="AM148" s="5" t="s">
        <v>16</v>
      </c>
      <c r="AN148" s="44" t="s">
        <v>16</v>
      </c>
      <c r="AO148" s="2"/>
      <c r="AP148" s="2"/>
      <c r="AQ148" s="2"/>
      <c r="AR148" s="2"/>
      <c r="AS148" s="2"/>
      <c r="AT148" s="2"/>
      <c r="AU148" s="2"/>
      <c r="AV148" s="2"/>
      <c r="AW148" s="2"/>
      <c r="AX148" s="2"/>
      <c r="AY148" s="2"/>
      <c r="AZ148" s="2"/>
      <c r="BA148" s="2"/>
      <c r="BB148" s="36"/>
    </row>
    <row r="149" spans="1:54">
      <c r="A149" s="5" t="s">
        <v>616</v>
      </c>
      <c r="B149" s="2" t="s">
        <v>617</v>
      </c>
      <c r="C149" s="2" t="s">
        <v>618</v>
      </c>
      <c r="D149" s="2" t="s">
        <v>206</v>
      </c>
      <c r="E149" s="2" t="s">
        <v>15</v>
      </c>
      <c r="F149" s="2" t="s">
        <v>619</v>
      </c>
      <c r="G149" s="2">
        <v>86</v>
      </c>
      <c r="H149" s="5" t="s">
        <v>21</v>
      </c>
      <c r="I149" s="5" t="s">
        <v>16</v>
      </c>
      <c r="J149" s="5" t="s">
        <v>29</v>
      </c>
      <c r="K149" s="5" t="s">
        <v>29</v>
      </c>
      <c r="L149" s="36"/>
      <c r="M149" s="5" t="s">
        <v>16</v>
      </c>
      <c r="N149" s="5" t="s">
        <v>16</v>
      </c>
      <c r="O149" s="5" t="s">
        <v>16</v>
      </c>
      <c r="P149" s="5" t="s">
        <v>16</v>
      </c>
      <c r="Q149" s="5" t="s">
        <v>16</v>
      </c>
      <c r="R149" s="5" t="s">
        <v>16</v>
      </c>
      <c r="S149" s="5" t="s">
        <v>16</v>
      </c>
      <c r="T149" s="5" t="s">
        <v>16</v>
      </c>
      <c r="U149" s="5" t="s">
        <v>16</v>
      </c>
      <c r="V149" s="5" t="s">
        <v>16</v>
      </c>
      <c r="W149" s="5" t="s">
        <v>16</v>
      </c>
      <c r="X149" s="5" t="s">
        <v>16</v>
      </c>
      <c r="Y149" s="5" t="s">
        <v>16</v>
      </c>
      <c r="Z149" s="44" t="s">
        <v>16</v>
      </c>
      <c r="AA149" s="5" t="s">
        <v>16</v>
      </c>
      <c r="AB149" s="5" t="s">
        <v>16</v>
      </c>
      <c r="AC149" s="5" t="s">
        <v>16</v>
      </c>
      <c r="AD149" s="5" t="s">
        <v>16</v>
      </c>
      <c r="AE149" s="5" t="s">
        <v>16</v>
      </c>
      <c r="AF149" s="5" t="s">
        <v>16</v>
      </c>
      <c r="AG149" s="5" t="s">
        <v>16</v>
      </c>
      <c r="AH149" s="5" t="s">
        <v>16</v>
      </c>
      <c r="AI149" s="5" t="s">
        <v>16</v>
      </c>
      <c r="AJ149" s="5" t="s">
        <v>16</v>
      </c>
      <c r="AK149" s="5" t="s">
        <v>16</v>
      </c>
      <c r="AL149" s="5" t="s">
        <v>16</v>
      </c>
      <c r="AM149" s="5" t="s">
        <v>16</v>
      </c>
      <c r="AN149" s="44" t="s">
        <v>16</v>
      </c>
      <c r="AO149" s="2"/>
      <c r="AP149" s="2"/>
      <c r="AQ149" s="2"/>
      <c r="AR149" s="2"/>
      <c r="AS149" s="2"/>
      <c r="AT149" s="2"/>
      <c r="AU149" s="2"/>
      <c r="AV149" s="2"/>
      <c r="AW149" s="2"/>
      <c r="AX149" s="2"/>
      <c r="AY149" s="2"/>
      <c r="AZ149" s="2"/>
      <c r="BA149" s="2"/>
      <c r="BB149" s="36"/>
    </row>
    <row r="150" spans="1:54">
      <c r="A150" s="5" t="s">
        <v>620</v>
      </c>
      <c r="B150" s="9" t="s">
        <v>622</v>
      </c>
      <c r="C150" s="2" t="s">
        <v>623</v>
      </c>
      <c r="D150" s="2" t="s">
        <v>14</v>
      </c>
      <c r="E150" s="2" t="s">
        <v>15</v>
      </c>
      <c r="F150" s="2" t="s">
        <v>619</v>
      </c>
      <c r="G150" s="2">
        <v>32</v>
      </c>
      <c r="H150" s="5" t="s">
        <v>21</v>
      </c>
      <c r="I150" s="5" t="s">
        <v>16</v>
      </c>
      <c r="J150" s="5" t="s">
        <v>29</v>
      </c>
      <c r="K150" s="5" t="s">
        <v>29</v>
      </c>
      <c r="L150" s="36"/>
      <c r="M150" s="5" t="s">
        <v>16</v>
      </c>
      <c r="N150" s="5" t="s">
        <v>16</v>
      </c>
      <c r="O150" s="5" t="s">
        <v>16</v>
      </c>
      <c r="P150" s="5" t="s">
        <v>16</v>
      </c>
      <c r="Q150" s="5" t="s">
        <v>16</v>
      </c>
      <c r="R150" s="5" t="s">
        <v>16</v>
      </c>
      <c r="S150" s="5" t="s">
        <v>16</v>
      </c>
      <c r="T150" s="5" t="s">
        <v>16</v>
      </c>
      <c r="U150" s="5" t="s">
        <v>16</v>
      </c>
      <c r="V150" s="5" t="s">
        <v>16</v>
      </c>
      <c r="W150" s="5" t="s">
        <v>16</v>
      </c>
      <c r="X150" s="5" t="s">
        <v>16</v>
      </c>
      <c r="Y150" s="5" t="s">
        <v>16</v>
      </c>
      <c r="Z150" s="44" t="s">
        <v>16</v>
      </c>
      <c r="AA150" s="5" t="s">
        <v>16</v>
      </c>
      <c r="AB150" s="5" t="s">
        <v>16</v>
      </c>
      <c r="AC150" s="5" t="s">
        <v>16</v>
      </c>
      <c r="AD150" s="5" t="s">
        <v>16</v>
      </c>
      <c r="AE150" s="5" t="s">
        <v>16</v>
      </c>
      <c r="AF150" s="5" t="s">
        <v>16</v>
      </c>
      <c r="AG150" s="5" t="s">
        <v>16</v>
      </c>
      <c r="AH150" s="5" t="s">
        <v>16</v>
      </c>
      <c r="AI150" s="5" t="s">
        <v>16</v>
      </c>
      <c r="AJ150" s="5" t="s">
        <v>16</v>
      </c>
      <c r="AK150" s="5" t="s">
        <v>16</v>
      </c>
      <c r="AL150" s="5" t="s">
        <v>16</v>
      </c>
      <c r="AM150" s="5" t="s">
        <v>16</v>
      </c>
      <c r="AN150" s="44" t="s">
        <v>16</v>
      </c>
      <c r="AO150" s="2"/>
      <c r="AP150" s="2"/>
      <c r="AQ150" s="2"/>
      <c r="AR150" s="2"/>
      <c r="AS150" s="2"/>
      <c r="AT150" s="2"/>
      <c r="AU150" s="2"/>
      <c r="AV150" s="2"/>
      <c r="AW150" s="2"/>
      <c r="AX150" s="2"/>
      <c r="AY150" s="2"/>
      <c r="AZ150" s="2"/>
      <c r="BA150" s="2"/>
      <c r="BB150" s="36"/>
    </row>
    <row r="151" spans="1:54">
      <c r="A151" s="5" t="s">
        <v>624</v>
      </c>
      <c r="B151" s="9" t="s">
        <v>625</v>
      </c>
      <c r="C151" s="2" t="s">
        <v>626</v>
      </c>
      <c r="D151" s="2" t="s">
        <v>14</v>
      </c>
      <c r="E151" s="2" t="s">
        <v>15</v>
      </c>
      <c r="F151" s="2" t="s">
        <v>627</v>
      </c>
      <c r="G151" s="2">
        <v>69</v>
      </c>
      <c r="H151" s="5" t="s">
        <v>21</v>
      </c>
      <c r="I151" s="5" t="s">
        <v>16</v>
      </c>
      <c r="J151" s="5" t="s">
        <v>21</v>
      </c>
      <c r="K151" s="5" t="s">
        <v>21</v>
      </c>
      <c r="L151" s="36"/>
      <c r="M151" s="5">
        <v>15</v>
      </c>
      <c r="N151" s="5" t="s">
        <v>16</v>
      </c>
      <c r="O151" s="5" t="s">
        <v>16</v>
      </c>
      <c r="P151" s="5" t="s">
        <v>16</v>
      </c>
      <c r="Q151" s="5" t="s">
        <v>16</v>
      </c>
      <c r="R151" s="5" t="s">
        <v>16</v>
      </c>
      <c r="S151" s="5">
        <v>0.66</v>
      </c>
      <c r="T151" s="5" t="s">
        <v>16</v>
      </c>
      <c r="U151" s="5" t="s">
        <v>16</v>
      </c>
      <c r="V151" s="5" t="s">
        <v>16</v>
      </c>
      <c r="W151" s="5" t="s">
        <v>16</v>
      </c>
      <c r="X151" s="5" t="s">
        <v>16</v>
      </c>
      <c r="Y151" s="5" t="s">
        <v>16</v>
      </c>
      <c r="Z151" s="44" t="s">
        <v>16</v>
      </c>
      <c r="AA151" s="5" t="s">
        <v>211</v>
      </c>
      <c r="AB151" s="5" t="s">
        <v>16</v>
      </c>
      <c r="AC151" s="5" t="s">
        <v>16</v>
      </c>
      <c r="AD151" s="5" t="s">
        <v>16</v>
      </c>
      <c r="AE151" s="5" t="s">
        <v>16</v>
      </c>
      <c r="AF151" s="5" t="s">
        <v>16</v>
      </c>
      <c r="AG151" s="5">
        <v>0.66</v>
      </c>
      <c r="AH151" s="5" t="s">
        <v>16</v>
      </c>
      <c r="AI151" s="5" t="s">
        <v>16</v>
      </c>
      <c r="AJ151" s="5" t="s">
        <v>16</v>
      </c>
      <c r="AK151" s="5" t="s">
        <v>16</v>
      </c>
      <c r="AL151" s="5" t="s">
        <v>16</v>
      </c>
      <c r="AM151" s="5" t="s">
        <v>16</v>
      </c>
      <c r="AN151" s="44" t="s">
        <v>16</v>
      </c>
      <c r="AO151" s="2"/>
      <c r="AP151" s="2"/>
      <c r="AQ151" s="2"/>
      <c r="AR151" s="2"/>
      <c r="AS151" s="2"/>
      <c r="AT151" s="2"/>
      <c r="AU151" s="2"/>
      <c r="AV151" s="2"/>
      <c r="AW151" s="2"/>
      <c r="AX151" s="2"/>
      <c r="AY151" s="2"/>
      <c r="AZ151" s="2"/>
      <c r="BA151" s="2"/>
      <c r="BB151" s="36"/>
    </row>
    <row r="152" spans="1:54">
      <c r="A152" s="5" t="s">
        <v>628</v>
      </c>
      <c r="B152" s="9" t="s">
        <v>629</v>
      </c>
      <c r="C152" s="2" t="s">
        <v>630</v>
      </c>
      <c r="D152" s="2"/>
      <c r="E152" s="2" t="s">
        <v>15</v>
      </c>
      <c r="F152" s="5"/>
      <c r="G152" s="2">
        <v>16</v>
      </c>
      <c r="H152" s="5" t="s">
        <v>21</v>
      </c>
      <c r="I152" s="5" t="s">
        <v>16</v>
      </c>
      <c r="J152" s="5" t="s">
        <v>21</v>
      </c>
      <c r="K152" s="5" t="s">
        <v>21</v>
      </c>
      <c r="L152" s="36"/>
      <c r="M152" s="5">
        <v>15</v>
      </c>
      <c r="N152" s="5" t="s">
        <v>16</v>
      </c>
      <c r="O152" s="47" t="s">
        <v>631</v>
      </c>
      <c r="P152" s="5"/>
      <c r="Q152" s="5"/>
      <c r="R152" s="5"/>
      <c r="S152" s="5"/>
      <c r="T152" s="5"/>
      <c r="U152" s="5"/>
      <c r="V152" s="5"/>
      <c r="W152" s="5"/>
      <c r="X152" s="5"/>
      <c r="Y152" s="5"/>
      <c r="Z152" s="44"/>
      <c r="AA152" s="5" t="s">
        <v>632</v>
      </c>
      <c r="AB152" s="5" t="s">
        <v>16</v>
      </c>
      <c r="AC152" s="47" t="s">
        <v>633</v>
      </c>
      <c r="AD152" s="5"/>
      <c r="AE152" s="5"/>
      <c r="AF152" s="5"/>
      <c r="AG152" s="5"/>
      <c r="AH152" s="5"/>
      <c r="AI152" s="5"/>
      <c r="AJ152" s="5"/>
      <c r="AK152" s="5"/>
      <c r="AL152" s="5"/>
      <c r="AM152" s="5"/>
      <c r="AN152" s="44"/>
      <c r="AO152" s="2"/>
      <c r="AP152" s="2"/>
      <c r="AQ152" s="2"/>
      <c r="AR152" s="2"/>
      <c r="AS152" s="2"/>
      <c r="AT152" s="2"/>
      <c r="AU152" s="2"/>
      <c r="AV152" s="2"/>
      <c r="AW152" s="2"/>
      <c r="AX152" s="2"/>
      <c r="AY152" s="2"/>
      <c r="AZ152" s="2"/>
      <c r="BA152" s="2"/>
      <c r="BB152" s="36"/>
    </row>
    <row r="153" spans="1:54">
      <c r="A153" s="5" t="s">
        <v>634</v>
      </c>
      <c r="B153" s="9" t="s">
        <v>635</v>
      </c>
      <c r="C153" s="2" t="s">
        <v>636</v>
      </c>
      <c r="D153" s="2"/>
      <c r="E153" s="2" t="s">
        <v>15</v>
      </c>
      <c r="F153" s="5"/>
      <c r="G153" s="2"/>
      <c r="H153" s="5" t="s">
        <v>21</v>
      </c>
      <c r="I153" s="5" t="s">
        <v>16</v>
      </c>
      <c r="J153" s="5" t="s">
        <v>21</v>
      </c>
      <c r="K153" s="5" t="s">
        <v>21</v>
      </c>
      <c r="L153" s="36"/>
      <c r="M153" s="5">
        <v>6</v>
      </c>
      <c r="N153" s="5" t="s">
        <v>16</v>
      </c>
      <c r="O153" s="47" t="s">
        <v>637</v>
      </c>
      <c r="P153" s="5"/>
      <c r="Q153" s="5"/>
      <c r="R153" s="5"/>
      <c r="S153" s="5"/>
      <c r="T153" s="5"/>
      <c r="U153" s="5"/>
      <c r="V153" s="5"/>
      <c r="W153" s="5"/>
      <c r="X153" s="5"/>
      <c r="Y153" s="5"/>
      <c r="Z153" s="44"/>
      <c r="AA153" s="5" t="s">
        <v>211</v>
      </c>
      <c r="AB153" s="5" t="s">
        <v>16</v>
      </c>
      <c r="AC153" s="47" t="s">
        <v>638</v>
      </c>
      <c r="AD153" s="5"/>
      <c r="AE153" s="5"/>
      <c r="AF153" s="5"/>
      <c r="AG153" s="5"/>
      <c r="AH153" s="5"/>
      <c r="AI153" s="5"/>
      <c r="AJ153" s="5"/>
      <c r="AK153" s="5"/>
      <c r="AL153" s="5"/>
      <c r="AM153" s="5"/>
      <c r="AN153" s="44"/>
      <c r="AO153" s="2"/>
      <c r="AP153" s="2"/>
      <c r="AQ153" s="2"/>
      <c r="AR153" s="2"/>
      <c r="AS153" s="2"/>
      <c r="AT153" s="2"/>
      <c r="AU153" s="2"/>
      <c r="AV153" s="2"/>
      <c r="AW153" s="2"/>
      <c r="AX153" s="2"/>
      <c r="AY153" s="2"/>
      <c r="AZ153" s="2"/>
      <c r="BA153" s="2"/>
      <c r="BB153" s="36"/>
    </row>
    <row r="154" spans="1:54">
      <c r="A154" s="5" t="s">
        <v>639</v>
      </c>
      <c r="B154" s="9" t="s">
        <v>640</v>
      </c>
      <c r="C154" s="2" t="s">
        <v>641</v>
      </c>
      <c r="D154" s="2"/>
      <c r="E154" s="2" t="s">
        <v>15</v>
      </c>
      <c r="F154" s="5"/>
      <c r="G154" s="2">
        <v>636</v>
      </c>
      <c r="H154" s="5" t="s">
        <v>21</v>
      </c>
      <c r="I154" s="5" t="s">
        <v>16</v>
      </c>
      <c r="J154" s="5" t="s">
        <v>29</v>
      </c>
      <c r="K154" s="5" t="s">
        <v>29</v>
      </c>
      <c r="L154" s="36"/>
      <c r="M154" s="5">
        <v>30</v>
      </c>
      <c r="N154" s="5" t="s">
        <v>16</v>
      </c>
      <c r="O154" s="5" t="s">
        <v>16</v>
      </c>
      <c r="P154" s="5" t="s">
        <v>16</v>
      </c>
      <c r="Q154" s="5" t="s">
        <v>16</v>
      </c>
      <c r="R154" s="5" t="s">
        <v>16</v>
      </c>
      <c r="S154" s="5" t="s">
        <v>16</v>
      </c>
      <c r="T154" s="5" t="s">
        <v>16</v>
      </c>
      <c r="U154" s="5" t="s">
        <v>16</v>
      </c>
      <c r="V154" s="5" t="s">
        <v>16</v>
      </c>
      <c r="W154" s="5" t="s">
        <v>16</v>
      </c>
      <c r="X154" s="5" t="s">
        <v>16</v>
      </c>
      <c r="Y154" s="5" t="s">
        <v>16</v>
      </c>
      <c r="Z154" s="44" t="s">
        <v>16</v>
      </c>
      <c r="AA154" s="33" t="s">
        <v>211</v>
      </c>
      <c r="AB154" s="5" t="s">
        <v>16</v>
      </c>
      <c r="AC154" s="5" t="s">
        <v>16</v>
      </c>
      <c r="AD154" s="5" t="s">
        <v>16</v>
      </c>
      <c r="AE154" s="5" t="s">
        <v>16</v>
      </c>
      <c r="AF154" s="5" t="s">
        <v>16</v>
      </c>
      <c r="AG154" s="5" t="s">
        <v>16</v>
      </c>
      <c r="AH154" s="5" t="s">
        <v>16</v>
      </c>
      <c r="AI154" s="5" t="s">
        <v>16</v>
      </c>
      <c r="AJ154" s="5" t="s">
        <v>16</v>
      </c>
      <c r="AK154" s="5" t="s">
        <v>16</v>
      </c>
      <c r="AL154" s="5" t="s">
        <v>16</v>
      </c>
      <c r="AM154" s="5" t="s">
        <v>16</v>
      </c>
      <c r="AN154" s="44" t="s">
        <v>16</v>
      </c>
      <c r="AO154" s="2"/>
      <c r="AP154" s="2"/>
      <c r="AQ154" s="2"/>
      <c r="AR154" s="2"/>
      <c r="AS154" s="2"/>
      <c r="AT154" s="2"/>
      <c r="AU154" s="2"/>
      <c r="AV154" s="2"/>
      <c r="AW154" s="2"/>
      <c r="AX154" s="2"/>
      <c r="AY154" s="2"/>
      <c r="AZ154" s="2"/>
      <c r="BA154" s="2"/>
      <c r="BB154" s="36"/>
    </row>
    <row r="155" spans="1:54">
      <c r="A155" s="5" t="s">
        <v>642</v>
      </c>
      <c r="B155" s="9" t="s">
        <v>392</v>
      </c>
      <c r="C155" s="2" t="s">
        <v>393</v>
      </c>
      <c r="D155" s="2" t="s">
        <v>14</v>
      </c>
      <c r="E155" s="2" t="s">
        <v>15</v>
      </c>
      <c r="F155" s="2" t="s">
        <v>741</v>
      </c>
      <c r="G155" s="2">
        <v>636</v>
      </c>
      <c r="H155" s="5" t="s">
        <v>21</v>
      </c>
      <c r="I155" s="5" t="s">
        <v>16</v>
      </c>
      <c r="J155" s="5" t="s">
        <v>21</v>
      </c>
      <c r="K155" s="5" t="s">
        <v>21</v>
      </c>
      <c r="L155" s="2"/>
      <c r="M155" s="33">
        <v>30</v>
      </c>
      <c r="N155" s="5" t="s">
        <v>16</v>
      </c>
      <c r="O155" s="5">
        <v>3</v>
      </c>
      <c r="P155" s="5">
        <v>16</v>
      </c>
      <c r="Q155" s="5">
        <v>1</v>
      </c>
      <c r="R155" s="5">
        <v>44</v>
      </c>
      <c r="S155" s="5">
        <v>0.16</v>
      </c>
      <c r="T155" s="5">
        <v>0.98</v>
      </c>
      <c r="U155" s="5" t="s">
        <v>16</v>
      </c>
      <c r="V155" s="5" t="s">
        <v>16</v>
      </c>
      <c r="W155" s="5" t="s">
        <v>16</v>
      </c>
      <c r="X155" s="5" t="s">
        <v>16</v>
      </c>
      <c r="Y155" s="5" t="s">
        <v>16</v>
      </c>
      <c r="Z155" s="51" t="s">
        <v>16</v>
      </c>
      <c r="AA155" s="33" t="s">
        <v>211</v>
      </c>
      <c r="AB155" s="5" t="s">
        <v>16</v>
      </c>
      <c r="AC155" s="5">
        <v>8</v>
      </c>
      <c r="AD155" s="5">
        <v>11</v>
      </c>
      <c r="AE155" s="5">
        <v>7</v>
      </c>
      <c r="AF155" s="5">
        <v>38</v>
      </c>
      <c r="AG155" s="5">
        <v>0.42</v>
      </c>
      <c r="AH155" s="5">
        <v>0.84</v>
      </c>
      <c r="AI155" s="5" t="s">
        <v>16</v>
      </c>
      <c r="AJ155" s="5" t="s">
        <v>16</v>
      </c>
      <c r="AK155" s="5" t="s">
        <v>16</v>
      </c>
      <c r="AL155" s="5" t="s">
        <v>16</v>
      </c>
      <c r="AM155" s="5" t="s">
        <v>16</v>
      </c>
      <c r="AN155" s="51" t="s">
        <v>16</v>
      </c>
      <c r="AO155" s="2" t="s">
        <v>378</v>
      </c>
      <c r="AP155" s="2"/>
      <c r="AQ155" s="2">
        <v>8</v>
      </c>
      <c r="AR155" s="2">
        <v>8</v>
      </c>
      <c r="AS155" s="2">
        <v>11</v>
      </c>
      <c r="AT155" s="2">
        <v>37</v>
      </c>
      <c r="AU155" s="2">
        <v>0.42</v>
      </c>
      <c r="AV155" s="2">
        <v>0.82</v>
      </c>
      <c r="AW155" s="2">
        <v>0.5</v>
      </c>
      <c r="AX155" s="2">
        <v>0.77</v>
      </c>
      <c r="AY155" s="2" t="s">
        <v>16</v>
      </c>
      <c r="AZ155" s="2" t="s">
        <v>16</v>
      </c>
      <c r="BA155" s="2">
        <v>0.62</v>
      </c>
      <c r="BB155" s="36"/>
    </row>
    <row r="156" spans="1:54" ht="17.25" thickBot="1">
      <c r="A156" s="5" t="s">
        <v>643</v>
      </c>
      <c r="B156" s="9" t="s">
        <v>644</v>
      </c>
      <c r="C156" s="2" t="s">
        <v>645</v>
      </c>
      <c r="D156" s="2" t="s">
        <v>14</v>
      </c>
      <c r="E156" s="2" t="s">
        <v>15</v>
      </c>
      <c r="F156" s="2" t="s">
        <v>646</v>
      </c>
      <c r="G156" s="2">
        <v>34</v>
      </c>
      <c r="H156" s="5" t="s">
        <v>21</v>
      </c>
      <c r="I156" s="5" t="s">
        <v>16</v>
      </c>
      <c r="J156" s="5" t="s">
        <v>21</v>
      </c>
      <c r="K156" s="5" t="s">
        <v>21</v>
      </c>
      <c r="L156" s="36" t="s">
        <v>647</v>
      </c>
      <c r="M156" s="5">
        <v>30</v>
      </c>
      <c r="N156" s="5" t="s">
        <v>16</v>
      </c>
      <c r="O156" s="5" t="s">
        <v>16</v>
      </c>
      <c r="P156" s="5" t="s">
        <v>16</v>
      </c>
      <c r="Q156" s="5" t="s">
        <v>16</v>
      </c>
      <c r="R156" s="5" t="s">
        <v>16</v>
      </c>
      <c r="S156" s="5">
        <v>0.21</v>
      </c>
      <c r="T156" s="5">
        <v>0.65</v>
      </c>
      <c r="U156" s="5">
        <v>0.3</v>
      </c>
      <c r="V156" s="5">
        <v>0.54</v>
      </c>
      <c r="W156" s="5" t="s">
        <v>16</v>
      </c>
      <c r="X156" s="5" t="s">
        <v>16</v>
      </c>
      <c r="Y156" s="5" t="s">
        <v>16</v>
      </c>
      <c r="Z156" s="44" t="s">
        <v>16</v>
      </c>
      <c r="AA156" s="5" t="s">
        <v>211</v>
      </c>
      <c r="AB156" s="5" t="s">
        <v>16</v>
      </c>
      <c r="AC156" s="5" t="s">
        <v>16</v>
      </c>
      <c r="AD156" s="5" t="s">
        <v>16</v>
      </c>
      <c r="AE156" s="5" t="s">
        <v>16</v>
      </c>
      <c r="AF156" s="5" t="s">
        <v>16</v>
      </c>
      <c r="AG156" s="5">
        <v>0</v>
      </c>
      <c r="AH156" s="5">
        <v>0.95</v>
      </c>
      <c r="AI156" s="5">
        <v>0</v>
      </c>
      <c r="AJ156" s="5">
        <v>0.56999999999999995</v>
      </c>
      <c r="AK156" s="5" t="s">
        <v>16</v>
      </c>
      <c r="AL156" s="5" t="s">
        <v>16</v>
      </c>
      <c r="AM156" s="5" t="s">
        <v>16</v>
      </c>
      <c r="AN156" s="44" t="s">
        <v>16</v>
      </c>
      <c r="AO156" s="2"/>
      <c r="AP156" s="2"/>
      <c r="AQ156" s="2"/>
      <c r="AR156" s="2"/>
      <c r="AS156" s="2"/>
      <c r="AT156" s="2"/>
      <c r="AU156" s="2"/>
      <c r="AV156" s="2"/>
      <c r="AW156" s="2"/>
      <c r="AX156" s="2"/>
      <c r="AY156" s="2"/>
      <c r="AZ156" s="2"/>
      <c r="BA156" s="2"/>
      <c r="BB156" s="36"/>
    </row>
    <row r="157" spans="1:54" s="13" customFormat="1">
      <c r="A157" s="59">
        <v>1659</v>
      </c>
      <c r="B157" s="57" t="str">
        <f>VLOOKUP(A157,'[1]국외(91)'!$A:$AC,14,0)</f>
        <v>Tat(2023)</v>
      </c>
      <c r="C157" s="57" t="str">
        <f>VLOOKUP(A157,'[1]국외(91)'!A:AC,4,0)</f>
        <v>Arthroscopic tissue biopsy as a preoperative diagnostic test for periprosthetic shoulder arthroplasty infections: a systematic review and meta-analysis</v>
      </c>
      <c r="D157" s="57" t="str">
        <f>VLOOKUP(A157,'[1]국외(91)'!A:AC,15,0)</f>
        <v>캐나다</v>
      </c>
      <c r="E157" s="57"/>
      <c r="F157" s="57" t="str">
        <f>VLOOKUP(A157,'[1]국외(91)'!A:AC,16,0)</f>
        <v>어깨 인공관절감염</v>
      </c>
      <c r="G157" s="75">
        <f>VLOOKUP(A157,'[1]국외(91)'!A:AC,20,0)</f>
        <v>199</v>
      </c>
      <c r="H157" s="78" t="s">
        <v>650</v>
      </c>
      <c r="I157" s="59">
        <f>VLOOKUP(A157,'[1]국외(91)'!A:AC,23,0)</f>
        <v>7</v>
      </c>
      <c r="J157" s="59">
        <v>7</v>
      </c>
      <c r="K157" s="59">
        <v>6</v>
      </c>
      <c r="L157" s="63" t="str">
        <f>VLOOKUP(A157,'[1]국외(91)'!A:AC,26,0)</f>
        <v>2개이상 수술 중 조직검사 양성</v>
      </c>
      <c r="M157" s="59" t="s">
        <v>16</v>
      </c>
      <c r="N157" s="59" t="s">
        <v>16</v>
      </c>
      <c r="O157" s="59" t="s">
        <v>16</v>
      </c>
      <c r="P157" s="59" t="s">
        <v>16</v>
      </c>
      <c r="Q157" s="59" t="s">
        <v>16</v>
      </c>
      <c r="R157" s="59" t="s">
        <v>16</v>
      </c>
      <c r="S157" s="59" t="s">
        <v>16</v>
      </c>
      <c r="T157" s="59" t="s">
        <v>16</v>
      </c>
      <c r="U157" s="59" t="s">
        <v>16</v>
      </c>
      <c r="V157" s="59" t="s">
        <v>16</v>
      </c>
      <c r="W157" s="59" t="s">
        <v>16</v>
      </c>
      <c r="X157" s="59" t="s">
        <v>16</v>
      </c>
      <c r="Y157" s="59" t="s">
        <v>16</v>
      </c>
      <c r="Z157" s="61" t="s">
        <v>16</v>
      </c>
      <c r="AA157" s="59" t="s">
        <v>16</v>
      </c>
      <c r="AB157" s="59" t="s">
        <v>16</v>
      </c>
      <c r="AC157" s="59" t="s">
        <v>16</v>
      </c>
      <c r="AD157" s="59" t="s">
        <v>16</v>
      </c>
      <c r="AE157" s="59" t="s">
        <v>16</v>
      </c>
      <c r="AF157" s="59" t="s">
        <v>16</v>
      </c>
      <c r="AG157" s="59" t="s">
        <v>16</v>
      </c>
      <c r="AH157" s="59" t="s">
        <v>16</v>
      </c>
      <c r="AI157" s="59" t="s">
        <v>16</v>
      </c>
      <c r="AJ157" s="59" t="s">
        <v>16</v>
      </c>
      <c r="AK157" s="59" t="s">
        <v>16</v>
      </c>
      <c r="AL157" s="59" t="s">
        <v>16</v>
      </c>
      <c r="AM157" s="59" t="s">
        <v>16</v>
      </c>
      <c r="AN157" s="61" t="s">
        <v>16</v>
      </c>
      <c r="AO157" s="57"/>
      <c r="AP157" s="57">
        <v>4</v>
      </c>
      <c r="AQ157" s="57"/>
      <c r="AR157" s="57"/>
      <c r="AS157" s="57"/>
      <c r="AT157" s="57"/>
      <c r="AU157" s="57">
        <v>0.14000000000000001</v>
      </c>
      <c r="AV157" s="57">
        <v>0.83</v>
      </c>
      <c r="AW157" s="57"/>
      <c r="AX157" s="57"/>
      <c r="AY157" s="57"/>
      <c r="AZ157" s="57"/>
      <c r="BA157" s="57"/>
      <c r="BB157" s="63"/>
    </row>
    <row r="158" spans="1:54">
      <c r="A158" s="5" t="s">
        <v>651</v>
      </c>
      <c r="B158" s="9" t="s">
        <v>652</v>
      </c>
      <c r="C158" s="2" t="s">
        <v>653</v>
      </c>
      <c r="D158" s="2" t="s">
        <v>14</v>
      </c>
      <c r="E158" s="2" t="s">
        <v>15</v>
      </c>
      <c r="F158" s="2" t="s">
        <v>44</v>
      </c>
      <c r="G158" s="2">
        <v>19</v>
      </c>
      <c r="H158" s="80" t="s">
        <v>650</v>
      </c>
      <c r="I158" s="5" t="s">
        <v>16</v>
      </c>
      <c r="J158" s="5" t="s">
        <v>29</v>
      </c>
      <c r="K158" s="5" t="s">
        <v>29</v>
      </c>
      <c r="L158" s="36"/>
      <c r="M158" s="5" t="s">
        <v>16</v>
      </c>
      <c r="N158" s="5" t="s">
        <v>16</v>
      </c>
      <c r="O158" s="5" t="s">
        <v>16</v>
      </c>
      <c r="P158" s="5" t="s">
        <v>16</v>
      </c>
      <c r="Q158" s="5" t="s">
        <v>16</v>
      </c>
      <c r="R158" s="5" t="s">
        <v>16</v>
      </c>
      <c r="S158" s="5" t="s">
        <v>16</v>
      </c>
      <c r="T158" s="5" t="s">
        <v>16</v>
      </c>
      <c r="U158" s="5" t="s">
        <v>16</v>
      </c>
      <c r="V158" s="5" t="s">
        <v>16</v>
      </c>
      <c r="W158" s="5" t="s">
        <v>16</v>
      </c>
      <c r="X158" s="5" t="s">
        <v>16</v>
      </c>
      <c r="Y158" s="5" t="s">
        <v>16</v>
      </c>
      <c r="Z158" s="44" t="s">
        <v>16</v>
      </c>
      <c r="AA158" s="5" t="s">
        <v>16</v>
      </c>
      <c r="AB158" s="5" t="s">
        <v>16</v>
      </c>
      <c r="AC158" s="5" t="s">
        <v>16</v>
      </c>
      <c r="AD158" s="5" t="s">
        <v>16</v>
      </c>
      <c r="AE158" s="5" t="s">
        <v>16</v>
      </c>
      <c r="AF158" s="5" t="s">
        <v>16</v>
      </c>
      <c r="AG158" s="5" t="s">
        <v>16</v>
      </c>
      <c r="AH158" s="5" t="s">
        <v>16</v>
      </c>
      <c r="AI158" s="5" t="s">
        <v>16</v>
      </c>
      <c r="AJ158" s="5" t="s">
        <v>16</v>
      </c>
      <c r="AK158" s="5" t="s">
        <v>16</v>
      </c>
      <c r="AL158" s="5" t="s">
        <v>16</v>
      </c>
      <c r="AM158" s="5" t="s">
        <v>16</v>
      </c>
      <c r="AN158" s="44" t="s">
        <v>16</v>
      </c>
      <c r="AO158" s="2" t="s">
        <v>378</v>
      </c>
      <c r="AP158" s="34" t="s">
        <v>16</v>
      </c>
      <c r="AQ158" s="34" t="s">
        <v>16</v>
      </c>
      <c r="AR158" s="34" t="s">
        <v>16</v>
      </c>
      <c r="AS158" s="34" t="s">
        <v>16</v>
      </c>
      <c r="AT158" s="34" t="s">
        <v>16</v>
      </c>
      <c r="AU158" s="5">
        <v>1</v>
      </c>
      <c r="AV158" s="5">
        <v>0.67</v>
      </c>
      <c r="AW158" s="5">
        <v>0.5</v>
      </c>
      <c r="AX158" s="5">
        <v>1</v>
      </c>
      <c r="AY158" s="34" t="s">
        <v>16</v>
      </c>
      <c r="AZ158" s="34" t="s">
        <v>16</v>
      </c>
      <c r="BA158" s="34" t="s">
        <v>16</v>
      </c>
      <c r="BB158" s="44" t="s">
        <v>16</v>
      </c>
    </row>
    <row r="159" spans="1:54">
      <c r="A159" s="5" t="s">
        <v>654</v>
      </c>
      <c r="B159" s="9" t="s">
        <v>655</v>
      </c>
      <c r="C159" s="2" t="s">
        <v>656</v>
      </c>
      <c r="D159" s="2" t="s">
        <v>43</v>
      </c>
      <c r="E159" s="2" t="s">
        <v>15</v>
      </c>
      <c r="F159" s="2" t="s">
        <v>657</v>
      </c>
      <c r="G159" s="2"/>
      <c r="H159" s="80" t="s">
        <v>650</v>
      </c>
      <c r="I159" s="5" t="s">
        <v>16</v>
      </c>
      <c r="J159" s="5" t="s">
        <v>29</v>
      </c>
      <c r="K159" s="5" t="s">
        <v>29</v>
      </c>
      <c r="L159" s="36"/>
      <c r="M159" s="5" t="s">
        <v>16</v>
      </c>
      <c r="N159" s="5" t="s">
        <v>16</v>
      </c>
      <c r="O159" s="5" t="s">
        <v>16</v>
      </c>
      <c r="P159" s="5" t="s">
        <v>16</v>
      </c>
      <c r="Q159" s="5" t="s">
        <v>16</v>
      </c>
      <c r="R159" s="5" t="s">
        <v>16</v>
      </c>
      <c r="S159" s="5" t="s">
        <v>16</v>
      </c>
      <c r="T159" s="5" t="s">
        <v>16</v>
      </c>
      <c r="U159" s="5" t="s">
        <v>16</v>
      </c>
      <c r="V159" s="5" t="s">
        <v>16</v>
      </c>
      <c r="W159" s="5" t="s">
        <v>16</v>
      </c>
      <c r="X159" s="5" t="s">
        <v>16</v>
      </c>
      <c r="Y159" s="5" t="s">
        <v>16</v>
      </c>
      <c r="Z159" s="44" t="s">
        <v>16</v>
      </c>
      <c r="AA159" s="5" t="s">
        <v>16</v>
      </c>
      <c r="AB159" s="5" t="s">
        <v>16</v>
      </c>
      <c r="AC159" s="5" t="s">
        <v>16</v>
      </c>
      <c r="AD159" s="5" t="s">
        <v>16</v>
      </c>
      <c r="AE159" s="5" t="s">
        <v>16</v>
      </c>
      <c r="AF159" s="5" t="s">
        <v>16</v>
      </c>
      <c r="AG159" s="5" t="s">
        <v>16</v>
      </c>
      <c r="AH159" s="5" t="s">
        <v>16</v>
      </c>
      <c r="AI159" s="5" t="s">
        <v>16</v>
      </c>
      <c r="AJ159" s="5" t="s">
        <v>16</v>
      </c>
      <c r="AK159" s="5" t="s">
        <v>16</v>
      </c>
      <c r="AL159" s="5" t="s">
        <v>16</v>
      </c>
      <c r="AM159" s="5" t="s">
        <v>16</v>
      </c>
      <c r="AN159" s="44" t="s">
        <v>16</v>
      </c>
      <c r="AO159" s="2" t="s">
        <v>378</v>
      </c>
      <c r="AP159" s="34" t="s">
        <v>16</v>
      </c>
      <c r="AQ159" s="34" t="s">
        <v>16</v>
      </c>
      <c r="AR159" s="34" t="s">
        <v>16</v>
      </c>
      <c r="AS159" s="34" t="s">
        <v>16</v>
      </c>
      <c r="AT159" s="34" t="s">
        <v>16</v>
      </c>
      <c r="AU159" s="5">
        <v>0.88</v>
      </c>
      <c r="AV159" s="5">
        <v>1</v>
      </c>
      <c r="AW159" s="5">
        <v>1</v>
      </c>
      <c r="AX159" s="5">
        <v>0.67</v>
      </c>
      <c r="AY159" s="34" t="s">
        <v>16</v>
      </c>
      <c r="AZ159" s="34" t="s">
        <v>16</v>
      </c>
      <c r="BA159" s="34" t="s">
        <v>16</v>
      </c>
      <c r="BB159" s="44" t="s">
        <v>16</v>
      </c>
    </row>
    <row r="160" spans="1:54">
      <c r="A160" s="5" t="s">
        <v>658</v>
      </c>
      <c r="B160" s="9" t="s">
        <v>648</v>
      </c>
      <c r="C160" s="2" t="s">
        <v>649</v>
      </c>
      <c r="D160" s="2" t="s">
        <v>560</v>
      </c>
      <c r="E160" s="2" t="s">
        <v>15</v>
      </c>
      <c r="F160" s="2" t="s">
        <v>44</v>
      </c>
      <c r="G160" s="2">
        <v>23</v>
      </c>
      <c r="H160" s="80" t="s">
        <v>650</v>
      </c>
      <c r="I160" s="5" t="s">
        <v>16</v>
      </c>
      <c r="J160" s="5" t="s">
        <v>29</v>
      </c>
      <c r="K160" s="5" t="s">
        <v>29</v>
      </c>
      <c r="L160" s="36"/>
      <c r="M160" s="5" t="s">
        <v>16</v>
      </c>
      <c r="N160" s="5" t="s">
        <v>16</v>
      </c>
      <c r="O160" s="5" t="s">
        <v>16</v>
      </c>
      <c r="P160" s="5" t="s">
        <v>16</v>
      </c>
      <c r="Q160" s="5" t="s">
        <v>16</v>
      </c>
      <c r="R160" s="5" t="s">
        <v>16</v>
      </c>
      <c r="S160" s="5" t="s">
        <v>16</v>
      </c>
      <c r="T160" s="5" t="s">
        <v>16</v>
      </c>
      <c r="U160" s="5" t="s">
        <v>16</v>
      </c>
      <c r="V160" s="5" t="s">
        <v>16</v>
      </c>
      <c r="W160" s="5" t="s">
        <v>16</v>
      </c>
      <c r="X160" s="5" t="s">
        <v>16</v>
      </c>
      <c r="Y160" s="5" t="s">
        <v>16</v>
      </c>
      <c r="Z160" s="44" t="s">
        <v>16</v>
      </c>
      <c r="AA160" s="5" t="s">
        <v>16</v>
      </c>
      <c r="AB160" s="5" t="s">
        <v>16</v>
      </c>
      <c r="AC160" s="5" t="s">
        <v>16</v>
      </c>
      <c r="AD160" s="5" t="s">
        <v>16</v>
      </c>
      <c r="AE160" s="5" t="s">
        <v>16</v>
      </c>
      <c r="AF160" s="5" t="s">
        <v>16</v>
      </c>
      <c r="AG160" s="5" t="s">
        <v>16</v>
      </c>
      <c r="AH160" s="5" t="s">
        <v>16</v>
      </c>
      <c r="AI160" s="5" t="s">
        <v>16</v>
      </c>
      <c r="AJ160" s="5" t="s">
        <v>16</v>
      </c>
      <c r="AK160" s="5" t="s">
        <v>16</v>
      </c>
      <c r="AL160" s="5" t="s">
        <v>16</v>
      </c>
      <c r="AM160" s="5" t="s">
        <v>16</v>
      </c>
      <c r="AN160" s="44" t="s">
        <v>16</v>
      </c>
      <c r="AO160" s="2" t="s">
        <v>378</v>
      </c>
      <c r="AP160" s="34" t="s">
        <v>16</v>
      </c>
      <c r="AQ160" s="34" t="s">
        <v>16</v>
      </c>
      <c r="AR160" s="34" t="s">
        <v>16</v>
      </c>
      <c r="AS160" s="34" t="s">
        <v>16</v>
      </c>
      <c r="AT160" s="34" t="s">
        <v>16</v>
      </c>
      <c r="AU160" s="5">
        <v>0.11</v>
      </c>
      <c r="AV160" s="5">
        <v>0.91</v>
      </c>
      <c r="AW160" s="5">
        <v>0.5</v>
      </c>
      <c r="AX160" s="5">
        <v>0.57999999999999996</v>
      </c>
      <c r="AY160" s="34" t="s">
        <v>16</v>
      </c>
      <c r="AZ160" s="34" t="s">
        <v>16</v>
      </c>
      <c r="BA160" s="34" t="s">
        <v>16</v>
      </c>
      <c r="BB160" s="44" t="s">
        <v>16</v>
      </c>
    </row>
    <row r="161" spans="1:54">
      <c r="A161" s="5" t="s">
        <v>659</v>
      </c>
      <c r="B161" s="9" t="s">
        <v>660</v>
      </c>
      <c r="C161" s="2" t="s">
        <v>661</v>
      </c>
      <c r="D161" s="2" t="s">
        <v>14</v>
      </c>
      <c r="E161" s="2" t="s">
        <v>15</v>
      </c>
      <c r="F161" s="2" t="s">
        <v>657</v>
      </c>
      <c r="G161" s="2">
        <v>13</v>
      </c>
      <c r="H161" s="80" t="s">
        <v>650</v>
      </c>
      <c r="I161" s="5" t="s">
        <v>16</v>
      </c>
      <c r="J161" s="5" t="s">
        <v>29</v>
      </c>
      <c r="K161" s="5" t="s">
        <v>29</v>
      </c>
      <c r="L161" s="36"/>
      <c r="M161" s="5" t="s">
        <v>16</v>
      </c>
      <c r="N161" s="5" t="s">
        <v>16</v>
      </c>
      <c r="O161" s="5" t="s">
        <v>16</v>
      </c>
      <c r="P161" s="5" t="s">
        <v>16</v>
      </c>
      <c r="Q161" s="5" t="s">
        <v>16</v>
      </c>
      <c r="R161" s="5" t="s">
        <v>16</v>
      </c>
      <c r="S161" s="5" t="s">
        <v>16</v>
      </c>
      <c r="T161" s="5" t="s">
        <v>16</v>
      </c>
      <c r="U161" s="5" t="s">
        <v>16</v>
      </c>
      <c r="V161" s="5" t="s">
        <v>16</v>
      </c>
      <c r="W161" s="5" t="s">
        <v>16</v>
      </c>
      <c r="X161" s="5" t="s">
        <v>16</v>
      </c>
      <c r="Y161" s="5" t="s">
        <v>16</v>
      </c>
      <c r="Z161" s="44" t="s">
        <v>16</v>
      </c>
      <c r="AA161" s="5" t="s">
        <v>16</v>
      </c>
      <c r="AB161" s="5" t="s">
        <v>16</v>
      </c>
      <c r="AC161" s="5" t="s">
        <v>16</v>
      </c>
      <c r="AD161" s="5" t="s">
        <v>16</v>
      </c>
      <c r="AE161" s="5" t="s">
        <v>16</v>
      </c>
      <c r="AF161" s="5" t="s">
        <v>16</v>
      </c>
      <c r="AG161" s="5" t="s">
        <v>16</v>
      </c>
      <c r="AH161" s="5" t="s">
        <v>16</v>
      </c>
      <c r="AI161" s="5" t="s">
        <v>16</v>
      </c>
      <c r="AJ161" s="5" t="s">
        <v>16</v>
      </c>
      <c r="AK161" s="5" t="s">
        <v>16</v>
      </c>
      <c r="AL161" s="5" t="s">
        <v>16</v>
      </c>
      <c r="AM161" s="5" t="s">
        <v>16</v>
      </c>
      <c r="AN161" s="44" t="s">
        <v>16</v>
      </c>
      <c r="AO161" s="2" t="s">
        <v>378</v>
      </c>
      <c r="AP161" s="34" t="s">
        <v>16</v>
      </c>
      <c r="AQ161" s="34" t="s">
        <v>16</v>
      </c>
      <c r="AR161" s="34" t="s">
        <v>16</v>
      </c>
      <c r="AS161" s="34" t="s">
        <v>16</v>
      </c>
      <c r="AT161" s="34" t="s">
        <v>16</v>
      </c>
      <c r="AU161" s="5">
        <v>0</v>
      </c>
      <c r="AV161" s="5">
        <v>1</v>
      </c>
      <c r="AW161" s="5" t="s">
        <v>16</v>
      </c>
      <c r="AX161" s="5">
        <v>0.56999999999999995</v>
      </c>
      <c r="AY161" s="34" t="s">
        <v>16</v>
      </c>
      <c r="AZ161" s="34" t="s">
        <v>16</v>
      </c>
      <c r="BA161" s="34" t="s">
        <v>16</v>
      </c>
      <c r="BB161" s="44" t="s">
        <v>16</v>
      </c>
    </row>
    <row r="162" spans="1:54">
      <c r="A162" s="5" t="s">
        <v>662</v>
      </c>
      <c r="B162" s="9" t="s">
        <v>663</v>
      </c>
      <c r="C162" s="2" t="s">
        <v>656</v>
      </c>
      <c r="D162" s="2" t="s">
        <v>560</v>
      </c>
      <c r="E162" s="2" t="s">
        <v>15</v>
      </c>
      <c r="F162" s="2" t="s">
        <v>657</v>
      </c>
      <c r="G162" s="2">
        <v>14</v>
      </c>
      <c r="H162" s="80" t="s">
        <v>650</v>
      </c>
      <c r="I162" s="5" t="s">
        <v>16</v>
      </c>
      <c r="J162" s="5" t="s">
        <v>29</v>
      </c>
      <c r="K162" s="5" t="s">
        <v>29</v>
      </c>
      <c r="L162" s="36"/>
      <c r="M162" s="5" t="s">
        <v>16</v>
      </c>
      <c r="N162" s="5" t="s">
        <v>16</v>
      </c>
      <c r="O162" s="5" t="s">
        <v>16</v>
      </c>
      <c r="P162" s="5" t="s">
        <v>16</v>
      </c>
      <c r="Q162" s="5" t="s">
        <v>16</v>
      </c>
      <c r="R162" s="5" t="s">
        <v>16</v>
      </c>
      <c r="S162" s="5" t="s">
        <v>16</v>
      </c>
      <c r="T162" s="5" t="s">
        <v>16</v>
      </c>
      <c r="U162" s="5" t="s">
        <v>16</v>
      </c>
      <c r="V162" s="5" t="s">
        <v>16</v>
      </c>
      <c r="W162" s="5" t="s">
        <v>16</v>
      </c>
      <c r="X162" s="5" t="s">
        <v>16</v>
      </c>
      <c r="Y162" s="5" t="s">
        <v>16</v>
      </c>
      <c r="Z162" s="44" t="s">
        <v>16</v>
      </c>
      <c r="AA162" s="5" t="s">
        <v>16</v>
      </c>
      <c r="AB162" s="5" t="s">
        <v>16</v>
      </c>
      <c r="AC162" s="5" t="s">
        <v>16</v>
      </c>
      <c r="AD162" s="5" t="s">
        <v>16</v>
      </c>
      <c r="AE162" s="5" t="s">
        <v>16</v>
      </c>
      <c r="AF162" s="5" t="s">
        <v>16</v>
      </c>
      <c r="AG162" s="5" t="s">
        <v>16</v>
      </c>
      <c r="AH162" s="5" t="s">
        <v>16</v>
      </c>
      <c r="AI162" s="5" t="s">
        <v>16</v>
      </c>
      <c r="AJ162" s="5" t="s">
        <v>16</v>
      </c>
      <c r="AK162" s="5" t="s">
        <v>16</v>
      </c>
      <c r="AL162" s="5" t="s">
        <v>16</v>
      </c>
      <c r="AM162" s="5" t="s">
        <v>16</v>
      </c>
      <c r="AN162" s="44" t="s">
        <v>16</v>
      </c>
      <c r="AO162" s="2" t="s">
        <v>378</v>
      </c>
      <c r="AP162" s="34" t="s">
        <v>16</v>
      </c>
      <c r="AQ162" s="34" t="s">
        <v>16</v>
      </c>
      <c r="AR162" s="34" t="s">
        <v>16</v>
      </c>
      <c r="AS162" s="34" t="s">
        <v>16</v>
      </c>
      <c r="AT162" s="34" t="s">
        <v>16</v>
      </c>
      <c r="AU162" s="5">
        <v>0</v>
      </c>
      <c r="AV162" s="5">
        <v>0.82</v>
      </c>
      <c r="AW162" s="5">
        <v>0</v>
      </c>
      <c r="AX162" s="5">
        <v>0.75</v>
      </c>
      <c r="AY162" s="34" t="s">
        <v>16</v>
      </c>
      <c r="AZ162" s="34" t="s">
        <v>16</v>
      </c>
      <c r="BA162" s="34" t="s">
        <v>16</v>
      </c>
      <c r="BB162" s="44" t="s">
        <v>16</v>
      </c>
    </row>
    <row r="163" spans="1:54">
      <c r="A163" s="5" t="s">
        <v>664</v>
      </c>
      <c r="B163" s="9" t="s">
        <v>665</v>
      </c>
      <c r="C163" s="2" t="s">
        <v>666</v>
      </c>
      <c r="D163" s="2" t="s">
        <v>14</v>
      </c>
      <c r="E163" s="2" t="s">
        <v>15</v>
      </c>
      <c r="F163" s="2" t="s">
        <v>657</v>
      </c>
      <c r="G163" s="2">
        <v>13</v>
      </c>
      <c r="H163" s="80" t="s">
        <v>650</v>
      </c>
      <c r="I163" s="5" t="s">
        <v>16</v>
      </c>
      <c r="J163" s="5" t="s">
        <v>29</v>
      </c>
      <c r="K163" s="5" t="s">
        <v>29</v>
      </c>
      <c r="L163" s="36"/>
      <c r="M163" s="5" t="s">
        <v>16</v>
      </c>
      <c r="N163" s="5" t="s">
        <v>16</v>
      </c>
      <c r="O163" s="5" t="s">
        <v>16</v>
      </c>
      <c r="P163" s="5" t="s">
        <v>16</v>
      </c>
      <c r="Q163" s="5" t="s">
        <v>16</v>
      </c>
      <c r="R163" s="5" t="s">
        <v>16</v>
      </c>
      <c r="S163" s="5" t="s">
        <v>16</v>
      </c>
      <c r="T163" s="5" t="s">
        <v>16</v>
      </c>
      <c r="U163" s="5" t="s">
        <v>16</v>
      </c>
      <c r="V163" s="5" t="s">
        <v>16</v>
      </c>
      <c r="W163" s="5" t="s">
        <v>16</v>
      </c>
      <c r="X163" s="5" t="s">
        <v>16</v>
      </c>
      <c r="Y163" s="5" t="s">
        <v>16</v>
      </c>
      <c r="Z163" s="44" t="s">
        <v>16</v>
      </c>
      <c r="AA163" s="5" t="s">
        <v>16</v>
      </c>
      <c r="AB163" s="5" t="s">
        <v>16</v>
      </c>
      <c r="AC163" s="5" t="s">
        <v>16</v>
      </c>
      <c r="AD163" s="5" t="s">
        <v>16</v>
      </c>
      <c r="AE163" s="5" t="s">
        <v>16</v>
      </c>
      <c r="AF163" s="5" t="s">
        <v>16</v>
      </c>
      <c r="AG163" s="5" t="s">
        <v>16</v>
      </c>
      <c r="AH163" s="5" t="s">
        <v>16</v>
      </c>
      <c r="AI163" s="5" t="s">
        <v>16</v>
      </c>
      <c r="AJ163" s="5" t="s">
        <v>16</v>
      </c>
      <c r="AK163" s="5" t="s">
        <v>16</v>
      </c>
      <c r="AL163" s="5" t="s">
        <v>16</v>
      </c>
      <c r="AM163" s="5" t="s">
        <v>16</v>
      </c>
      <c r="AN163" s="44" t="s">
        <v>16</v>
      </c>
      <c r="AO163" s="34"/>
      <c r="AP163" s="34" t="s">
        <v>16</v>
      </c>
      <c r="AQ163" s="34" t="s">
        <v>16</v>
      </c>
      <c r="AR163" s="34" t="s">
        <v>16</v>
      </c>
      <c r="AS163" s="34" t="s">
        <v>16</v>
      </c>
      <c r="AT163" s="34" t="s">
        <v>16</v>
      </c>
      <c r="AU163" s="5" t="s">
        <v>16</v>
      </c>
      <c r="AV163" s="5" t="s">
        <v>16</v>
      </c>
      <c r="AW163" s="5" t="s">
        <v>16</v>
      </c>
      <c r="AX163" s="5" t="s">
        <v>16</v>
      </c>
      <c r="AY163" s="34" t="s">
        <v>16</v>
      </c>
      <c r="AZ163" s="34" t="s">
        <v>16</v>
      </c>
      <c r="BA163" s="34" t="s">
        <v>16</v>
      </c>
      <c r="BB163" s="44" t="s">
        <v>16</v>
      </c>
    </row>
    <row r="164" spans="1:54" ht="17.25" thickBot="1">
      <c r="A164" s="39" t="s">
        <v>667</v>
      </c>
      <c r="B164" s="88" t="s">
        <v>668</v>
      </c>
      <c r="C164" s="55" t="s">
        <v>669</v>
      </c>
      <c r="D164" s="40" t="s">
        <v>560</v>
      </c>
      <c r="E164" s="2" t="s">
        <v>15</v>
      </c>
      <c r="F164" s="40" t="s">
        <v>44</v>
      </c>
      <c r="G164" s="40">
        <v>56</v>
      </c>
      <c r="H164" s="80" t="s">
        <v>650</v>
      </c>
      <c r="I164" s="5" t="s">
        <v>16</v>
      </c>
      <c r="J164" s="39" t="s">
        <v>29</v>
      </c>
      <c r="K164" s="5" t="s">
        <v>29</v>
      </c>
      <c r="L164" s="43"/>
      <c r="M164" s="5" t="s">
        <v>16</v>
      </c>
      <c r="N164" s="5" t="s">
        <v>16</v>
      </c>
      <c r="O164" s="5" t="s">
        <v>16</v>
      </c>
      <c r="P164" s="5" t="s">
        <v>16</v>
      </c>
      <c r="Q164" s="5" t="s">
        <v>16</v>
      </c>
      <c r="R164" s="5" t="s">
        <v>16</v>
      </c>
      <c r="S164" s="5" t="s">
        <v>16</v>
      </c>
      <c r="T164" s="5" t="s">
        <v>16</v>
      </c>
      <c r="U164" s="5" t="s">
        <v>16</v>
      </c>
      <c r="V164" s="5" t="s">
        <v>16</v>
      </c>
      <c r="W164" s="5" t="s">
        <v>16</v>
      </c>
      <c r="X164" s="5" t="s">
        <v>16</v>
      </c>
      <c r="Y164" s="5" t="s">
        <v>16</v>
      </c>
      <c r="Z164" s="44" t="s">
        <v>16</v>
      </c>
      <c r="AA164" s="5" t="s">
        <v>16</v>
      </c>
      <c r="AB164" s="5" t="s">
        <v>16</v>
      </c>
      <c r="AC164" s="5" t="s">
        <v>16</v>
      </c>
      <c r="AD164" s="5" t="s">
        <v>16</v>
      </c>
      <c r="AE164" s="5" t="s">
        <v>16</v>
      </c>
      <c r="AF164" s="5" t="s">
        <v>16</v>
      </c>
      <c r="AG164" s="5" t="s">
        <v>16</v>
      </c>
      <c r="AH164" s="5" t="s">
        <v>16</v>
      </c>
      <c r="AI164" s="5" t="s">
        <v>16</v>
      </c>
      <c r="AJ164" s="5" t="s">
        <v>16</v>
      </c>
      <c r="AK164" s="5" t="s">
        <v>16</v>
      </c>
      <c r="AL164" s="5" t="s">
        <v>16</v>
      </c>
      <c r="AM164" s="5" t="s">
        <v>16</v>
      </c>
      <c r="AN164" s="44" t="s">
        <v>16</v>
      </c>
      <c r="AO164" s="40" t="s">
        <v>378</v>
      </c>
      <c r="AP164" s="37" t="s">
        <v>16</v>
      </c>
      <c r="AQ164" s="37" t="s">
        <v>16</v>
      </c>
      <c r="AR164" s="37" t="s">
        <v>16</v>
      </c>
      <c r="AS164" s="37" t="s">
        <v>16</v>
      </c>
      <c r="AT164" s="37" t="s">
        <v>16</v>
      </c>
      <c r="AU164" s="39">
        <v>0.6</v>
      </c>
      <c r="AV164" s="39">
        <v>0.56000000000000005</v>
      </c>
      <c r="AW164" s="39">
        <v>0.33</v>
      </c>
      <c r="AX164" s="39">
        <v>0.79</v>
      </c>
      <c r="AY164" s="37" t="s">
        <v>16</v>
      </c>
      <c r="AZ164" s="37" t="s">
        <v>16</v>
      </c>
      <c r="BA164" s="37" t="s">
        <v>16</v>
      </c>
      <c r="BB164" s="41" t="s">
        <v>16</v>
      </c>
    </row>
    <row r="165" spans="1:54" s="13" customFormat="1">
      <c r="A165" s="59">
        <v>60</v>
      </c>
      <c r="B165" s="57" t="str">
        <f>VLOOKUP(A165,'[1]국외(91)'!$A:$AC,14,0)</f>
        <v>Carpenter(2011)</v>
      </c>
      <c r="C165" s="57" t="str">
        <f>VLOOKUP(A165,'[1]국외(91)'!A:AC,4,0)</f>
        <v>Evidence-based diagnostics: adult septic arthritis</v>
      </c>
      <c r="D165" s="57" t="str">
        <f>VLOOKUP(A165,'[1]국외(91)'!A:AC,15,0)</f>
        <v>미국</v>
      </c>
      <c r="E165" s="57"/>
      <c r="F165" s="57" t="str">
        <f>VLOOKUP(A165,'[1]국외(91)'!A:AC,16,0)</f>
        <v>성인 패혈성 관절염</v>
      </c>
      <c r="G165" s="75">
        <f>VLOOKUP(A165,'[1]국외(91)'!A:AC,20,0)</f>
        <v>689</v>
      </c>
      <c r="H165" s="58" t="s">
        <v>29</v>
      </c>
      <c r="I165" s="59">
        <f>VLOOKUP(A165,'[1]국외(91)'!A:AC,23,0)</f>
        <v>32</v>
      </c>
      <c r="J165" s="59">
        <v>7</v>
      </c>
      <c r="K165" s="59">
        <v>5</v>
      </c>
      <c r="L165" s="63" t="str">
        <f>VLOOKUP(A165,'[1]국외(91)'!A:AC,26,0)</f>
        <v>혈액배양 등</v>
      </c>
      <c r="M165" s="56" t="s">
        <v>670</v>
      </c>
      <c r="N165" s="59">
        <v>7</v>
      </c>
      <c r="O165" s="59" t="s">
        <v>16</v>
      </c>
      <c r="P165" s="59" t="s">
        <v>16</v>
      </c>
      <c r="Q165" s="59" t="s">
        <v>16</v>
      </c>
      <c r="R165" s="59" t="s">
        <v>16</v>
      </c>
      <c r="S165" s="59" t="s">
        <v>417</v>
      </c>
      <c r="T165" s="59" t="s">
        <v>671</v>
      </c>
      <c r="U165" s="59" t="s">
        <v>16</v>
      </c>
      <c r="V165" s="59" t="s">
        <v>16</v>
      </c>
      <c r="W165" s="59" t="s">
        <v>16</v>
      </c>
      <c r="X165" s="59" t="s">
        <v>16</v>
      </c>
      <c r="Y165" s="59" t="s">
        <v>16</v>
      </c>
      <c r="Z165" s="61" t="s">
        <v>16</v>
      </c>
      <c r="AA165" s="59" t="s">
        <v>672</v>
      </c>
      <c r="AB165" s="59">
        <v>5</v>
      </c>
      <c r="AC165" s="59" t="s">
        <v>16</v>
      </c>
      <c r="AD165" s="59" t="s">
        <v>16</v>
      </c>
      <c r="AE165" s="59" t="s">
        <v>16</v>
      </c>
      <c r="AF165" s="59" t="s">
        <v>16</v>
      </c>
      <c r="AG165" s="59" t="s">
        <v>673</v>
      </c>
      <c r="AH165" s="59" t="s">
        <v>674</v>
      </c>
      <c r="AI165" s="59" t="s">
        <v>16</v>
      </c>
      <c r="AJ165" s="59" t="s">
        <v>16</v>
      </c>
      <c r="AK165" s="59" t="s">
        <v>16</v>
      </c>
      <c r="AL165" s="59" t="s">
        <v>16</v>
      </c>
      <c r="AM165" s="59" t="s">
        <v>16</v>
      </c>
      <c r="AN165" s="61" t="s">
        <v>16</v>
      </c>
      <c r="AO165" s="57"/>
      <c r="AP165" s="57"/>
      <c r="AQ165" s="57"/>
      <c r="AR165" s="57"/>
      <c r="AS165" s="57"/>
      <c r="AT165" s="57"/>
      <c r="AU165" s="57"/>
      <c r="AV165" s="57"/>
      <c r="AW165" s="57"/>
      <c r="AX165" s="57"/>
      <c r="AY165" s="57"/>
      <c r="AZ165" s="57"/>
      <c r="BA165" s="57"/>
      <c r="BB165" s="63"/>
    </row>
    <row r="166" spans="1:54">
      <c r="A166" s="48" t="s">
        <v>675</v>
      </c>
      <c r="B166" s="9" t="s">
        <v>355</v>
      </c>
      <c r="C166" s="2" t="s">
        <v>356</v>
      </c>
      <c r="D166" s="2"/>
      <c r="E166" s="2"/>
      <c r="F166" s="2" t="s">
        <v>736</v>
      </c>
      <c r="G166" s="2">
        <v>163</v>
      </c>
      <c r="H166" s="5" t="s">
        <v>29</v>
      </c>
      <c r="I166" s="5" t="s">
        <v>16</v>
      </c>
      <c r="J166" s="5" t="s">
        <v>21</v>
      </c>
      <c r="K166" s="5" t="s">
        <v>21</v>
      </c>
      <c r="L166" s="2"/>
      <c r="M166" s="33">
        <v>15</v>
      </c>
      <c r="N166" s="49" t="s">
        <v>676</v>
      </c>
      <c r="O166" s="5">
        <v>29</v>
      </c>
      <c r="P166" s="5">
        <v>15</v>
      </c>
      <c r="Q166" s="5">
        <v>62</v>
      </c>
      <c r="R166" s="5">
        <v>57</v>
      </c>
      <c r="S166" s="5">
        <v>0.66</v>
      </c>
      <c r="T166" s="5">
        <v>0.48</v>
      </c>
      <c r="U166" s="5" t="s">
        <v>16</v>
      </c>
      <c r="V166" s="5" t="s">
        <v>16</v>
      </c>
      <c r="W166" s="5" t="s">
        <v>16</v>
      </c>
      <c r="X166" s="5" t="s">
        <v>16</v>
      </c>
      <c r="Y166" s="5" t="s">
        <v>16</v>
      </c>
      <c r="Z166" s="44" t="s">
        <v>16</v>
      </c>
      <c r="AA166" s="33" t="s">
        <v>358</v>
      </c>
      <c r="AB166" s="5" t="s">
        <v>16</v>
      </c>
      <c r="AC166" s="5">
        <v>40</v>
      </c>
      <c r="AD166" s="5">
        <v>4</v>
      </c>
      <c r="AE166" s="5">
        <v>101</v>
      </c>
      <c r="AF166" s="5">
        <v>18</v>
      </c>
      <c r="AG166" s="5">
        <v>0.91</v>
      </c>
      <c r="AH166" s="5">
        <v>0.15</v>
      </c>
      <c r="AI166" s="5" t="s">
        <v>16</v>
      </c>
      <c r="AJ166" s="5" t="s">
        <v>16</v>
      </c>
      <c r="AK166" s="5" t="s">
        <v>16</v>
      </c>
      <c r="AL166" s="5" t="s">
        <v>16</v>
      </c>
      <c r="AM166" s="5" t="s">
        <v>16</v>
      </c>
      <c r="AN166" s="44" t="s">
        <v>16</v>
      </c>
      <c r="AO166" s="2"/>
      <c r="AP166" s="2"/>
      <c r="AQ166" s="2"/>
      <c r="AR166" s="2"/>
      <c r="AS166" s="2"/>
      <c r="AT166" s="2"/>
      <c r="AU166" s="2"/>
      <c r="AV166" s="2"/>
      <c r="AW166" s="2"/>
      <c r="AX166" s="2"/>
      <c r="AY166" s="2"/>
      <c r="AZ166" s="2"/>
      <c r="BA166" s="2"/>
      <c r="BB166" s="36"/>
    </row>
    <row r="167" spans="1:54">
      <c r="A167" s="48" t="s">
        <v>677</v>
      </c>
      <c r="B167" s="9" t="s">
        <v>678</v>
      </c>
      <c r="C167" s="2" t="s">
        <v>679</v>
      </c>
      <c r="D167" s="2" t="s">
        <v>14</v>
      </c>
      <c r="E167" s="2" t="s">
        <v>349</v>
      </c>
      <c r="F167" s="2" t="s">
        <v>744</v>
      </c>
      <c r="G167" s="2">
        <v>156</v>
      </c>
      <c r="H167" s="5" t="s">
        <v>29</v>
      </c>
      <c r="I167" s="5" t="s">
        <v>16</v>
      </c>
      <c r="J167" s="5" t="s">
        <v>21</v>
      </c>
      <c r="K167" s="5" t="s">
        <v>29</v>
      </c>
      <c r="L167" s="36"/>
      <c r="M167" s="5">
        <v>20</v>
      </c>
      <c r="N167" s="49" t="s">
        <v>680</v>
      </c>
      <c r="O167" s="5" t="s">
        <v>16</v>
      </c>
      <c r="P167" s="5" t="s">
        <v>16</v>
      </c>
      <c r="Q167" s="5" t="s">
        <v>16</v>
      </c>
      <c r="R167" s="5" t="s">
        <v>16</v>
      </c>
      <c r="S167" s="5">
        <v>0.75</v>
      </c>
      <c r="T167" s="5">
        <v>0.11</v>
      </c>
      <c r="U167" s="5" t="s">
        <v>16</v>
      </c>
      <c r="V167" s="5" t="s">
        <v>16</v>
      </c>
      <c r="W167" s="5">
        <v>0.84</v>
      </c>
      <c r="X167" s="5">
        <v>2.4</v>
      </c>
      <c r="Y167" s="5">
        <v>0.55000000000000004</v>
      </c>
      <c r="Z167" s="44" t="s">
        <v>16</v>
      </c>
      <c r="AA167" s="5" t="s">
        <v>16</v>
      </c>
      <c r="AB167" s="5" t="s">
        <v>16</v>
      </c>
      <c r="AC167" s="5" t="s">
        <v>16</v>
      </c>
      <c r="AD167" s="5" t="s">
        <v>16</v>
      </c>
      <c r="AE167" s="5" t="s">
        <v>16</v>
      </c>
      <c r="AF167" s="5" t="s">
        <v>16</v>
      </c>
      <c r="AG167" s="5" t="s">
        <v>16</v>
      </c>
      <c r="AH167" s="5" t="s">
        <v>16</v>
      </c>
      <c r="AI167" s="5" t="s">
        <v>16</v>
      </c>
      <c r="AJ167" s="5" t="s">
        <v>16</v>
      </c>
      <c r="AK167" s="5" t="s">
        <v>16</v>
      </c>
      <c r="AL167" s="5" t="s">
        <v>16</v>
      </c>
      <c r="AM167" s="5" t="s">
        <v>16</v>
      </c>
      <c r="AN167" s="44" t="s">
        <v>16</v>
      </c>
      <c r="AO167" s="2"/>
      <c r="AP167" s="2"/>
      <c r="AQ167" s="2"/>
      <c r="AR167" s="2"/>
      <c r="AS167" s="2"/>
      <c r="AT167" s="2"/>
      <c r="AU167" s="2"/>
      <c r="AV167" s="2"/>
      <c r="AW167" s="2"/>
      <c r="AX167" s="2"/>
      <c r="AY167" s="2"/>
      <c r="AZ167" s="2"/>
      <c r="BA167" s="2"/>
      <c r="BB167" s="36"/>
    </row>
    <row r="168" spans="1:54">
      <c r="A168" s="48" t="s">
        <v>682</v>
      </c>
      <c r="B168" s="9" t="s">
        <v>683</v>
      </c>
      <c r="C168" s="2" t="s">
        <v>684</v>
      </c>
      <c r="D168" s="2" t="s">
        <v>685</v>
      </c>
      <c r="E168" s="2" t="s">
        <v>349</v>
      </c>
      <c r="F168" s="2" t="s">
        <v>681</v>
      </c>
      <c r="G168" s="2">
        <v>75</v>
      </c>
      <c r="H168" s="5" t="s">
        <v>29</v>
      </c>
      <c r="I168" s="5" t="s">
        <v>16</v>
      </c>
      <c r="J168" s="5" t="s">
        <v>21</v>
      </c>
      <c r="K168" s="5" t="s">
        <v>29</v>
      </c>
      <c r="L168" s="36"/>
      <c r="M168" s="5">
        <v>30</v>
      </c>
      <c r="N168" s="5" t="s">
        <v>16</v>
      </c>
      <c r="O168" s="5" t="s">
        <v>16</v>
      </c>
      <c r="P168" s="5" t="s">
        <v>16</v>
      </c>
      <c r="Q168" s="5" t="s">
        <v>16</v>
      </c>
      <c r="R168" s="5" t="s">
        <v>16</v>
      </c>
      <c r="S168" s="5">
        <v>0.95</v>
      </c>
      <c r="T168" s="5">
        <v>0.28999999999999998</v>
      </c>
      <c r="U168" s="5" t="s">
        <v>16</v>
      </c>
      <c r="V168" s="5" t="s">
        <v>16</v>
      </c>
      <c r="W168" s="5">
        <v>1.3</v>
      </c>
      <c r="X168" s="5">
        <v>0.17</v>
      </c>
      <c r="Y168" s="5" t="s">
        <v>16</v>
      </c>
      <c r="Z168" s="44" t="s">
        <v>16</v>
      </c>
      <c r="AA168" s="5" t="s">
        <v>16</v>
      </c>
      <c r="AB168" s="5" t="s">
        <v>16</v>
      </c>
      <c r="AC168" s="5" t="s">
        <v>16</v>
      </c>
      <c r="AD168" s="5" t="s">
        <v>16</v>
      </c>
      <c r="AE168" s="5" t="s">
        <v>16</v>
      </c>
      <c r="AF168" s="5" t="s">
        <v>16</v>
      </c>
      <c r="AG168" s="5" t="s">
        <v>16</v>
      </c>
      <c r="AH168" s="5" t="s">
        <v>16</v>
      </c>
      <c r="AI168" s="5" t="s">
        <v>16</v>
      </c>
      <c r="AJ168" s="5" t="s">
        <v>16</v>
      </c>
      <c r="AK168" s="5" t="s">
        <v>16</v>
      </c>
      <c r="AL168" s="5" t="s">
        <v>16</v>
      </c>
      <c r="AM168" s="5" t="s">
        <v>16</v>
      </c>
      <c r="AN168" s="44" t="s">
        <v>16</v>
      </c>
      <c r="AO168" s="2"/>
      <c r="AP168" s="2"/>
      <c r="AQ168" s="2"/>
      <c r="AR168" s="2"/>
      <c r="AS168" s="2"/>
      <c r="AT168" s="2"/>
      <c r="AU168" s="2"/>
      <c r="AV168" s="2"/>
      <c r="AW168" s="2"/>
      <c r="AX168" s="2"/>
      <c r="AY168" s="2"/>
      <c r="AZ168" s="2"/>
      <c r="BA168" s="2"/>
      <c r="BB168" s="36"/>
    </row>
    <row r="169" spans="1:54">
      <c r="A169" s="48" t="s">
        <v>686</v>
      </c>
      <c r="B169" s="9" t="s">
        <v>687</v>
      </c>
      <c r="C169" s="2" t="s">
        <v>688</v>
      </c>
      <c r="D169" s="2" t="s">
        <v>14</v>
      </c>
      <c r="E169" s="2" t="s">
        <v>349</v>
      </c>
      <c r="F169" s="2" t="s">
        <v>681</v>
      </c>
      <c r="G169" s="2">
        <v>137</v>
      </c>
      <c r="H169" s="5" t="s">
        <v>29</v>
      </c>
      <c r="I169" s="5" t="s">
        <v>16</v>
      </c>
      <c r="J169" s="5" t="s">
        <v>21</v>
      </c>
      <c r="K169" s="5" t="s">
        <v>29</v>
      </c>
      <c r="L169" s="36"/>
      <c r="M169" s="5">
        <v>50</v>
      </c>
      <c r="N169" s="49" t="s">
        <v>689</v>
      </c>
      <c r="O169" s="5" t="s">
        <v>690</v>
      </c>
      <c r="P169" s="5" t="s">
        <v>16</v>
      </c>
      <c r="Q169" s="5" t="s">
        <v>16</v>
      </c>
      <c r="R169" s="5" t="s">
        <v>16</v>
      </c>
      <c r="S169" s="5">
        <v>0.42</v>
      </c>
      <c r="T169" s="5" t="s">
        <v>16</v>
      </c>
      <c r="U169" s="5" t="s">
        <v>16</v>
      </c>
      <c r="V169" s="5" t="s">
        <v>16</v>
      </c>
      <c r="W169" s="5" t="s">
        <v>16</v>
      </c>
      <c r="X169" s="5" t="s">
        <v>16</v>
      </c>
      <c r="Y169" s="5" t="s">
        <v>16</v>
      </c>
      <c r="Z169" s="44"/>
      <c r="AA169" s="5" t="s">
        <v>16</v>
      </c>
      <c r="AB169" s="5" t="s">
        <v>16</v>
      </c>
      <c r="AC169" s="5" t="s">
        <v>16</v>
      </c>
      <c r="AD169" s="5" t="s">
        <v>16</v>
      </c>
      <c r="AE169" s="5" t="s">
        <v>16</v>
      </c>
      <c r="AF169" s="5" t="s">
        <v>16</v>
      </c>
      <c r="AG169" s="5" t="s">
        <v>16</v>
      </c>
      <c r="AH169" s="5" t="s">
        <v>16</v>
      </c>
      <c r="AI169" s="5" t="s">
        <v>16</v>
      </c>
      <c r="AJ169" s="5" t="s">
        <v>16</v>
      </c>
      <c r="AK169" s="5" t="s">
        <v>16</v>
      </c>
      <c r="AL169" s="5" t="s">
        <v>16</v>
      </c>
      <c r="AM169" s="5" t="s">
        <v>16</v>
      </c>
      <c r="AN169" s="44" t="s">
        <v>16</v>
      </c>
      <c r="AO169" s="2"/>
      <c r="AP169" s="2"/>
      <c r="AQ169" s="2"/>
      <c r="AR169" s="2"/>
      <c r="AS169" s="2"/>
      <c r="AT169" s="2"/>
      <c r="AU169" s="2"/>
      <c r="AV169" s="2"/>
      <c r="AW169" s="2"/>
      <c r="AX169" s="2"/>
      <c r="AY169" s="2"/>
      <c r="AZ169" s="2"/>
      <c r="BA169" s="2"/>
      <c r="BB169" s="36"/>
    </row>
    <row r="170" spans="1:54" ht="17.25" thickBot="1">
      <c r="A170" s="48" t="s">
        <v>691</v>
      </c>
      <c r="B170" s="9" t="s">
        <v>687</v>
      </c>
      <c r="C170" s="2" t="s">
        <v>688</v>
      </c>
      <c r="D170" s="2" t="s">
        <v>14</v>
      </c>
      <c r="E170" s="2" t="s">
        <v>349</v>
      </c>
      <c r="F170" s="2" t="s">
        <v>681</v>
      </c>
      <c r="G170" s="2">
        <v>137</v>
      </c>
      <c r="H170" s="5" t="s">
        <v>29</v>
      </c>
      <c r="I170" s="5" t="s">
        <v>16</v>
      </c>
      <c r="J170" s="5" t="s">
        <v>21</v>
      </c>
      <c r="K170" s="5" t="s">
        <v>29</v>
      </c>
      <c r="L170" s="36"/>
      <c r="M170" s="5">
        <v>100</v>
      </c>
      <c r="N170" s="49" t="s">
        <v>692</v>
      </c>
      <c r="O170" s="5" t="s">
        <v>693</v>
      </c>
      <c r="P170" s="5" t="s">
        <v>16</v>
      </c>
      <c r="Q170" s="5" t="s">
        <v>16</v>
      </c>
      <c r="R170" s="5" t="s">
        <v>16</v>
      </c>
      <c r="S170" s="5">
        <v>0.18</v>
      </c>
      <c r="T170" s="5" t="s">
        <v>16</v>
      </c>
      <c r="U170" s="5" t="s">
        <v>16</v>
      </c>
      <c r="V170" s="5" t="s">
        <v>16</v>
      </c>
      <c r="W170" s="5" t="s">
        <v>16</v>
      </c>
      <c r="X170" s="5" t="s">
        <v>16</v>
      </c>
      <c r="Y170" s="5" t="s">
        <v>16</v>
      </c>
      <c r="Z170" s="44"/>
      <c r="AA170" s="5" t="s">
        <v>16</v>
      </c>
      <c r="AB170" s="5" t="s">
        <v>16</v>
      </c>
      <c r="AC170" s="5" t="s">
        <v>16</v>
      </c>
      <c r="AD170" s="5" t="s">
        <v>16</v>
      </c>
      <c r="AE170" s="5" t="s">
        <v>16</v>
      </c>
      <c r="AF170" s="5" t="s">
        <v>16</v>
      </c>
      <c r="AG170" s="5" t="s">
        <v>16</v>
      </c>
      <c r="AH170" s="5" t="s">
        <v>16</v>
      </c>
      <c r="AI170" s="5" t="s">
        <v>16</v>
      </c>
      <c r="AJ170" s="5" t="s">
        <v>16</v>
      </c>
      <c r="AK170" s="5" t="s">
        <v>16</v>
      </c>
      <c r="AL170" s="5" t="s">
        <v>16</v>
      </c>
      <c r="AM170" s="5" t="s">
        <v>16</v>
      </c>
      <c r="AN170" s="44" t="s">
        <v>16</v>
      </c>
      <c r="AO170" s="2"/>
      <c r="AP170" s="2"/>
      <c r="AQ170" s="2"/>
      <c r="AR170" s="2"/>
      <c r="AS170" s="2"/>
      <c r="AT170" s="2"/>
      <c r="AU170" s="2"/>
      <c r="AV170" s="2"/>
      <c r="AW170" s="2"/>
      <c r="AX170" s="2"/>
      <c r="AY170" s="2"/>
      <c r="AZ170" s="2"/>
      <c r="BA170" s="2"/>
      <c r="BB170" s="36"/>
    </row>
    <row r="171" spans="1:54" s="13" customFormat="1">
      <c r="A171" s="59">
        <v>120</v>
      </c>
      <c r="B171" s="57" t="str">
        <f>VLOOKUP(A171,'[1]국외(91)'!$A:$AC,14,0)</f>
        <v>Egglestone(2019)</v>
      </c>
      <c r="C171" s="57" t="str">
        <f>VLOOKUP(A171,'[1]국외(91)'!A:AC,4,0)</f>
        <v>Scoping review: Diagnosis and management of periprosthetic joint infection in shoulder arthroplasty</v>
      </c>
      <c r="D171" s="57" t="str">
        <f>VLOOKUP(A171,'[1]국외(91)'!A:AC,15,0)</f>
        <v>영국</v>
      </c>
      <c r="E171" s="57"/>
      <c r="F171" s="57" t="str">
        <f>VLOOKUP(A171,'[1]국외(91)'!A:AC,16,0)</f>
        <v>어깨 인공관절감염</v>
      </c>
      <c r="G171" s="75">
        <f>VLOOKUP(A171,'[1]국외(91)'!A:AC,20,0)</f>
        <v>849</v>
      </c>
      <c r="H171" s="58" t="s">
        <v>29</v>
      </c>
      <c r="I171" s="59">
        <f>VLOOKUP(A171,'[1]국외(91)'!A:AC,23,0)</f>
        <v>88</v>
      </c>
      <c r="J171" s="59">
        <v>6</v>
      </c>
      <c r="K171" s="59">
        <v>6</v>
      </c>
      <c r="L171" s="63" t="str">
        <f>VLOOKUP(A171,'[1]국외(91)'!A:AC,26,0)</f>
        <v>MSIS</v>
      </c>
      <c r="M171" s="56" t="s">
        <v>328</v>
      </c>
      <c r="N171" s="59">
        <v>6</v>
      </c>
      <c r="O171" s="59" t="s">
        <v>16</v>
      </c>
      <c r="P171" s="59" t="s">
        <v>16</v>
      </c>
      <c r="Q171" s="59" t="s">
        <v>16</v>
      </c>
      <c r="R171" s="59" t="s">
        <v>16</v>
      </c>
      <c r="S171" s="59" t="s">
        <v>695</v>
      </c>
      <c r="T171" s="59" t="s">
        <v>696</v>
      </c>
      <c r="U171" s="59" t="s">
        <v>16</v>
      </c>
      <c r="V171" s="59" t="s">
        <v>16</v>
      </c>
      <c r="W171" s="59" t="s">
        <v>16</v>
      </c>
      <c r="X171" s="59" t="s">
        <v>16</v>
      </c>
      <c r="Y171" s="59" t="s">
        <v>16</v>
      </c>
      <c r="Z171" s="61" t="s">
        <v>16</v>
      </c>
      <c r="AA171" s="59" t="s">
        <v>16</v>
      </c>
      <c r="AB171" s="59">
        <v>6</v>
      </c>
      <c r="AC171" s="59" t="s">
        <v>16</v>
      </c>
      <c r="AD171" s="59" t="s">
        <v>16</v>
      </c>
      <c r="AE171" s="59" t="s">
        <v>16</v>
      </c>
      <c r="AF171" s="59" t="s">
        <v>16</v>
      </c>
      <c r="AG171" s="59" t="s">
        <v>697</v>
      </c>
      <c r="AH171" s="59" t="s">
        <v>698</v>
      </c>
      <c r="AI171" s="59" t="s">
        <v>16</v>
      </c>
      <c r="AJ171" s="59" t="s">
        <v>16</v>
      </c>
      <c r="AK171" s="59" t="s">
        <v>16</v>
      </c>
      <c r="AL171" s="59" t="s">
        <v>16</v>
      </c>
      <c r="AM171" s="59" t="s">
        <v>16</v>
      </c>
      <c r="AN171" s="61" t="s">
        <v>16</v>
      </c>
      <c r="AO171" s="57"/>
      <c r="AP171" s="57"/>
      <c r="AQ171" s="57"/>
      <c r="AR171" s="57"/>
      <c r="AS171" s="57"/>
      <c r="AT171" s="57"/>
      <c r="AU171" s="57"/>
      <c r="AV171" s="57"/>
      <c r="AW171" s="57"/>
      <c r="AX171" s="57"/>
      <c r="AY171" s="57"/>
      <c r="AZ171" s="57"/>
      <c r="BA171" s="57"/>
      <c r="BB171" s="63"/>
    </row>
    <row r="172" spans="1:54">
      <c r="A172" s="5" t="s">
        <v>621</v>
      </c>
      <c r="B172" s="9" t="s">
        <v>622</v>
      </c>
      <c r="C172" s="2" t="s">
        <v>623</v>
      </c>
      <c r="D172" s="2" t="s">
        <v>14</v>
      </c>
      <c r="E172" s="2"/>
      <c r="F172" s="2" t="s">
        <v>619</v>
      </c>
      <c r="G172" s="2">
        <v>32</v>
      </c>
      <c r="H172" s="5" t="s">
        <v>29</v>
      </c>
      <c r="I172" s="5" t="s">
        <v>16</v>
      </c>
      <c r="J172" s="5" t="s">
        <v>29</v>
      </c>
      <c r="K172" s="5" t="s">
        <v>29</v>
      </c>
      <c r="L172" s="36"/>
      <c r="M172" s="5" t="s">
        <v>16</v>
      </c>
      <c r="N172" s="5" t="s">
        <v>16</v>
      </c>
      <c r="O172" s="5" t="s">
        <v>16</v>
      </c>
      <c r="P172" s="5" t="s">
        <v>16</v>
      </c>
      <c r="Q172" s="5" t="s">
        <v>16</v>
      </c>
      <c r="R172" s="5" t="s">
        <v>16</v>
      </c>
      <c r="S172" s="5" t="s">
        <v>16</v>
      </c>
      <c r="T172" s="5" t="s">
        <v>16</v>
      </c>
      <c r="U172" s="5" t="s">
        <v>16</v>
      </c>
      <c r="V172" s="5" t="s">
        <v>16</v>
      </c>
      <c r="W172" s="5" t="s">
        <v>16</v>
      </c>
      <c r="X172" s="5" t="s">
        <v>16</v>
      </c>
      <c r="Y172" s="5" t="s">
        <v>16</v>
      </c>
      <c r="Z172" s="44" t="s">
        <v>16</v>
      </c>
      <c r="AA172" s="5" t="s">
        <v>16</v>
      </c>
      <c r="AB172" s="5" t="s">
        <v>16</v>
      </c>
      <c r="AC172" s="5" t="s">
        <v>16</v>
      </c>
      <c r="AD172" s="5" t="s">
        <v>16</v>
      </c>
      <c r="AE172" s="5" t="s">
        <v>16</v>
      </c>
      <c r="AF172" s="5" t="s">
        <v>16</v>
      </c>
      <c r="AG172" s="5" t="s">
        <v>16</v>
      </c>
      <c r="AH172" s="5" t="s">
        <v>16</v>
      </c>
      <c r="AI172" s="5" t="s">
        <v>16</v>
      </c>
      <c r="AJ172" s="5" t="s">
        <v>16</v>
      </c>
      <c r="AK172" s="5" t="s">
        <v>16</v>
      </c>
      <c r="AL172" s="5" t="s">
        <v>16</v>
      </c>
      <c r="AM172" s="5" t="s">
        <v>16</v>
      </c>
      <c r="AN172" s="44" t="s">
        <v>16</v>
      </c>
      <c r="AO172" s="2"/>
      <c r="AP172" s="2"/>
      <c r="AQ172" s="2"/>
      <c r="AR172" s="2"/>
      <c r="AS172" s="2"/>
      <c r="AT172" s="2"/>
      <c r="AU172" s="2"/>
      <c r="AV172" s="2"/>
      <c r="AW172" s="2"/>
      <c r="AX172" s="2"/>
      <c r="AY172" s="2"/>
      <c r="AZ172" s="2"/>
      <c r="BA172" s="2"/>
      <c r="BB172" s="36"/>
    </row>
    <row r="173" spans="1:54">
      <c r="A173" s="5" t="s">
        <v>699</v>
      </c>
      <c r="B173" s="9" t="s">
        <v>625</v>
      </c>
      <c r="C173" s="2" t="s">
        <v>626</v>
      </c>
      <c r="D173" s="2" t="s">
        <v>14</v>
      </c>
      <c r="E173" s="2" t="s">
        <v>15</v>
      </c>
      <c r="F173" s="2" t="s">
        <v>627</v>
      </c>
      <c r="G173" s="2">
        <v>69</v>
      </c>
      <c r="H173" s="5" t="s">
        <v>29</v>
      </c>
      <c r="I173" s="5" t="s">
        <v>16</v>
      </c>
      <c r="J173" s="5" t="s">
        <v>21</v>
      </c>
      <c r="K173" s="5" t="s">
        <v>21</v>
      </c>
      <c r="L173" s="36"/>
      <c r="M173" s="5">
        <v>15</v>
      </c>
      <c r="N173" s="5" t="s">
        <v>16</v>
      </c>
      <c r="O173" s="5" t="s">
        <v>16</v>
      </c>
      <c r="P173" s="5" t="s">
        <v>16</v>
      </c>
      <c r="Q173" s="5" t="s">
        <v>16</v>
      </c>
      <c r="R173" s="5" t="s">
        <v>16</v>
      </c>
      <c r="S173" s="5">
        <v>0.66</v>
      </c>
      <c r="T173" s="5" t="s">
        <v>16</v>
      </c>
      <c r="U173" s="5" t="s">
        <v>16</v>
      </c>
      <c r="V173" s="5" t="s">
        <v>16</v>
      </c>
      <c r="W173" s="5" t="s">
        <v>16</v>
      </c>
      <c r="X173" s="5" t="s">
        <v>16</v>
      </c>
      <c r="Y173" s="5" t="s">
        <v>16</v>
      </c>
      <c r="Z173" s="44" t="s">
        <v>16</v>
      </c>
      <c r="AA173" s="5" t="s">
        <v>211</v>
      </c>
      <c r="AB173" s="5" t="s">
        <v>16</v>
      </c>
      <c r="AC173" s="5" t="s">
        <v>16</v>
      </c>
      <c r="AD173" s="5" t="s">
        <v>16</v>
      </c>
      <c r="AE173" s="5" t="s">
        <v>16</v>
      </c>
      <c r="AF173" s="5" t="s">
        <v>16</v>
      </c>
      <c r="AG173" s="5">
        <v>0.66</v>
      </c>
      <c r="AH173" s="5" t="s">
        <v>16</v>
      </c>
      <c r="AI173" s="5" t="s">
        <v>16</v>
      </c>
      <c r="AJ173" s="5" t="s">
        <v>16</v>
      </c>
      <c r="AK173" s="5" t="s">
        <v>16</v>
      </c>
      <c r="AL173" s="5" t="s">
        <v>16</v>
      </c>
      <c r="AM173" s="5" t="s">
        <v>16</v>
      </c>
      <c r="AN173" s="44" t="s">
        <v>16</v>
      </c>
      <c r="AO173" s="2"/>
      <c r="AP173" s="2" t="s">
        <v>16</v>
      </c>
      <c r="AQ173" s="2" t="s">
        <v>16</v>
      </c>
      <c r="AR173" s="2" t="s">
        <v>16</v>
      </c>
      <c r="AS173" s="2" t="s">
        <v>16</v>
      </c>
      <c r="AT173" s="2" t="s">
        <v>16</v>
      </c>
      <c r="AU173" s="2" t="s">
        <v>16</v>
      </c>
      <c r="AV173" s="2" t="s">
        <v>16</v>
      </c>
      <c r="AW173" s="2" t="s">
        <v>16</v>
      </c>
      <c r="AX173" s="2" t="s">
        <v>16</v>
      </c>
      <c r="AY173" s="2"/>
      <c r="AZ173" s="2" t="s">
        <v>16</v>
      </c>
      <c r="BA173" s="2" t="s">
        <v>16</v>
      </c>
      <c r="BB173" s="36" t="s">
        <v>16</v>
      </c>
    </row>
    <row r="174" spans="1:54">
      <c r="A174" s="5" t="s">
        <v>700</v>
      </c>
      <c r="B174" s="9" t="s">
        <v>701</v>
      </c>
      <c r="C174" s="2" t="s">
        <v>702</v>
      </c>
      <c r="D174" s="2" t="s">
        <v>14</v>
      </c>
      <c r="E174" s="2" t="s">
        <v>15</v>
      </c>
      <c r="F174" s="2" t="s">
        <v>703</v>
      </c>
      <c r="G174" s="2">
        <v>45</v>
      </c>
      <c r="H174" s="5" t="s">
        <v>29</v>
      </c>
      <c r="I174" s="5" t="s">
        <v>16</v>
      </c>
      <c r="J174" s="5" t="s">
        <v>21</v>
      </c>
      <c r="K174" s="5" t="s">
        <v>21</v>
      </c>
      <c r="L174" s="36"/>
      <c r="M174" s="5">
        <v>10</v>
      </c>
      <c r="N174" s="5" t="s">
        <v>16</v>
      </c>
      <c r="O174" s="5" t="s">
        <v>16</v>
      </c>
      <c r="P174" s="5" t="s">
        <v>16</v>
      </c>
      <c r="Q174" s="5" t="s">
        <v>16</v>
      </c>
      <c r="R174" s="5" t="s">
        <v>16</v>
      </c>
      <c r="S174" s="5">
        <v>0.61</v>
      </c>
      <c r="T174" s="5" t="s">
        <v>16</v>
      </c>
      <c r="U174" s="5" t="s">
        <v>16</v>
      </c>
      <c r="V174" s="5" t="s">
        <v>16</v>
      </c>
      <c r="W174" s="5" t="s">
        <v>16</v>
      </c>
      <c r="X174" s="5" t="s">
        <v>16</v>
      </c>
      <c r="Y174" s="5" t="s">
        <v>16</v>
      </c>
      <c r="Z174" s="44" t="s">
        <v>16</v>
      </c>
      <c r="AA174" s="5" t="s">
        <v>211</v>
      </c>
      <c r="AB174" s="5" t="s">
        <v>16</v>
      </c>
      <c r="AC174" s="5" t="s">
        <v>16</v>
      </c>
      <c r="AD174" s="5" t="s">
        <v>16</v>
      </c>
      <c r="AE174" s="5" t="s">
        <v>16</v>
      </c>
      <c r="AF174" s="5" t="s">
        <v>16</v>
      </c>
      <c r="AG174" s="5">
        <v>0.33</v>
      </c>
      <c r="AH174" s="5" t="s">
        <v>16</v>
      </c>
      <c r="AI174" s="5" t="s">
        <v>16</v>
      </c>
      <c r="AJ174" s="5" t="s">
        <v>16</v>
      </c>
      <c r="AK174" s="5" t="s">
        <v>16</v>
      </c>
      <c r="AL174" s="5" t="s">
        <v>16</v>
      </c>
      <c r="AM174" s="5" t="s">
        <v>16</v>
      </c>
      <c r="AN174" s="44" t="s">
        <v>16</v>
      </c>
      <c r="AO174" s="2"/>
      <c r="AP174" s="2" t="s">
        <v>16</v>
      </c>
      <c r="AQ174" s="2" t="s">
        <v>16</v>
      </c>
      <c r="AR174" s="2" t="s">
        <v>16</v>
      </c>
      <c r="AS174" s="2" t="s">
        <v>16</v>
      </c>
      <c r="AT174" s="2" t="s">
        <v>16</v>
      </c>
      <c r="AU174" s="2" t="s">
        <v>16</v>
      </c>
      <c r="AV174" s="2" t="s">
        <v>16</v>
      </c>
      <c r="AW174" s="2" t="s">
        <v>16</v>
      </c>
      <c r="AX174" s="2" t="s">
        <v>16</v>
      </c>
      <c r="AY174" s="2"/>
      <c r="AZ174" s="2" t="s">
        <v>16</v>
      </c>
      <c r="BA174" s="2" t="s">
        <v>16</v>
      </c>
      <c r="BB174" s="36" t="s">
        <v>16</v>
      </c>
    </row>
    <row r="175" spans="1:54">
      <c r="A175" s="5" t="s">
        <v>704</v>
      </c>
      <c r="B175" s="9" t="s">
        <v>701</v>
      </c>
      <c r="C175" s="2" t="s">
        <v>702</v>
      </c>
      <c r="D175" s="2" t="s">
        <v>14</v>
      </c>
      <c r="E175" s="2" t="s">
        <v>15</v>
      </c>
      <c r="F175" s="2" t="s">
        <v>705</v>
      </c>
      <c r="G175" s="2">
        <v>45</v>
      </c>
      <c r="H175" s="5" t="s">
        <v>29</v>
      </c>
      <c r="I175" s="5" t="s">
        <v>16</v>
      </c>
      <c r="J175" s="5" t="s">
        <v>21</v>
      </c>
      <c r="K175" s="5" t="s">
        <v>21</v>
      </c>
      <c r="L175" s="36"/>
      <c r="M175" s="5">
        <v>10</v>
      </c>
      <c r="N175" s="5" t="s">
        <v>16</v>
      </c>
      <c r="O175" s="5" t="s">
        <v>16</v>
      </c>
      <c r="P175" s="5" t="s">
        <v>16</v>
      </c>
      <c r="Q175" s="5" t="s">
        <v>16</v>
      </c>
      <c r="R175" s="5" t="s">
        <v>16</v>
      </c>
      <c r="S175" s="5">
        <v>0.83</v>
      </c>
      <c r="T175" s="5" t="s">
        <v>16</v>
      </c>
      <c r="U175" s="5" t="s">
        <v>16</v>
      </c>
      <c r="V175" s="5" t="s">
        <v>16</v>
      </c>
      <c r="W175" s="5" t="s">
        <v>16</v>
      </c>
      <c r="X175" s="5" t="s">
        <v>16</v>
      </c>
      <c r="Y175" s="5" t="s">
        <v>16</v>
      </c>
      <c r="Z175" s="44" t="s">
        <v>16</v>
      </c>
      <c r="AA175" s="5" t="s">
        <v>211</v>
      </c>
      <c r="AB175" s="5" t="s">
        <v>16</v>
      </c>
      <c r="AC175" s="5" t="s">
        <v>16</v>
      </c>
      <c r="AD175" s="5" t="s">
        <v>16</v>
      </c>
      <c r="AE175" s="5" t="s">
        <v>16</v>
      </c>
      <c r="AF175" s="5" t="s">
        <v>16</v>
      </c>
      <c r="AG175" s="5">
        <v>0.57999999999999996</v>
      </c>
      <c r="AH175" s="5" t="s">
        <v>16</v>
      </c>
      <c r="AI175" s="5" t="s">
        <v>16</v>
      </c>
      <c r="AJ175" s="5" t="s">
        <v>16</v>
      </c>
      <c r="AK175" s="5" t="s">
        <v>16</v>
      </c>
      <c r="AL175" s="5" t="s">
        <v>16</v>
      </c>
      <c r="AM175" s="5" t="s">
        <v>16</v>
      </c>
      <c r="AN175" s="44" t="s">
        <v>16</v>
      </c>
      <c r="AO175" s="2"/>
      <c r="AP175" s="2" t="s">
        <v>16</v>
      </c>
      <c r="AQ175" s="2" t="s">
        <v>16</v>
      </c>
      <c r="AR175" s="2" t="s">
        <v>16</v>
      </c>
      <c r="AS175" s="2" t="s">
        <v>16</v>
      </c>
      <c r="AT175" s="2" t="s">
        <v>16</v>
      </c>
      <c r="AU175" s="2" t="s">
        <v>16</v>
      </c>
      <c r="AV175" s="2" t="s">
        <v>16</v>
      </c>
      <c r="AW175" s="2" t="s">
        <v>16</v>
      </c>
      <c r="AX175" s="2" t="s">
        <v>16</v>
      </c>
      <c r="AY175" s="2"/>
      <c r="AZ175" s="2" t="s">
        <v>16</v>
      </c>
      <c r="BA175" s="2" t="s">
        <v>16</v>
      </c>
      <c r="BB175" s="36" t="s">
        <v>16</v>
      </c>
    </row>
    <row r="176" spans="1:54">
      <c r="A176" s="5" t="s">
        <v>706</v>
      </c>
      <c r="B176" s="9" t="s">
        <v>392</v>
      </c>
      <c r="C176" s="2" t="s">
        <v>393</v>
      </c>
      <c r="D176" s="2" t="s">
        <v>14</v>
      </c>
      <c r="E176" s="2" t="s">
        <v>15</v>
      </c>
      <c r="F176" s="2" t="s">
        <v>741</v>
      </c>
      <c r="G176" s="2">
        <v>636</v>
      </c>
      <c r="H176" s="5" t="s">
        <v>29</v>
      </c>
      <c r="I176" s="5" t="s">
        <v>16</v>
      </c>
      <c r="J176" s="5" t="s">
        <v>21</v>
      </c>
      <c r="K176" s="5" t="s">
        <v>21</v>
      </c>
      <c r="L176" s="2"/>
      <c r="M176" s="33">
        <v>30</v>
      </c>
      <c r="N176" s="5" t="s">
        <v>16</v>
      </c>
      <c r="O176" s="5">
        <v>3</v>
      </c>
      <c r="P176" s="5">
        <v>16</v>
      </c>
      <c r="Q176" s="5">
        <v>1</v>
      </c>
      <c r="R176" s="5">
        <v>44</v>
      </c>
      <c r="S176" s="5">
        <v>0.16</v>
      </c>
      <c r="T176" s="5">
        <v>0.98</v>
      </c>
      <c r="U176" s="5" t="s">
        <v>16</v>
      </c>
      <c r="V176" s="5" t="s">
        <v>16</v>
      </c>
      <c r="W176" s="5" t="s">
        <v>16</v>
      </c>
      <c r="X176" s="5" t="s">
        <v>16</v>
      </c>
      <c r="Y176" s="5" t="s">
        <v>16</v>
      </c>
      <c r="Z176" s="51" t="s">
        <v>16</v>
      </c>
      <c r="AA176" s="33" t="s">
        <v>211</v>
      </c>
      <c r="AB176" s="5" t="s">
        <v>16</v>
      </c>
      <c r="AC176" s="5">
        <v>8</v>
      </c>
      <c r="AD176" s="5">
        <v>11</v>
      </c>
      <c r="AE176" s="5">
        <v>7</v>
      </c>
      <c r="AF176" s="5">
        <v>38</v>
      </c>
      <c r="AG176" s="5">
        <v>0.42</v>
      </c>
      <c r="AH176" s="5">
        <v>0.84</v>
      </c>
      <c r="AI176" s="5" t="s">
        <v>16</v>
      </c>
      <c r="AJ176" s="5" t="s">
        <v>16</v>
      </c>
      <c r="AK176" s="5" t="s">
        <v>16</v>
      </c>
      <c r="AL176" s="5" t="s">
        <v>16</v>
      </c>
      <c r="AM176" s="5" t="s">
        <v>16</v>
      </c>
      <c r="AN176" s="51" t="s">
        <v>16</v>
      </c>
      <c r="AO176" s="2" t="s">
        <v>378</v>
      </c>
      <c r="AP176" s="2"/>
      <c r="AQ176" s="2">
        <v>8</v>
      </c>
      <c r="AR176" s="2">
        <v>8</v>
      </c>
      <c r="AS176" s="2">
        <v>11</v>
      </c>
      <c r="AT176" s="2">
        <v>37</v>
      </c>
      <c r="AU176" s="2">
        <v>0.42</v>
      </c>
      <c r="AV176" s="2">
        <v>0.82</v>
      </c>
      <c r="AW176" s="2">
        <v>0.5</v>
      </c>
      <c r="AX176" s="2">
        <v>0.77</v>
      </c>
      <c r="AY176" s="2" t="s">
        <v>16</v>
      </c>
      <c r="AZ176" s="2" t="s">
        <v>16</v>
      </c>
      <c r="BA176" s="2">
        <v>0.62</v>
      </c>
      <c r="BB176" s="36"/>
    </row>
    <row r="177" spans="1:54" ht="17.25" thickBot="1">
      <c r="A177" s="39" t="s">
        <v>707</v>
      </c>
      <c r="B177" s="88" t="s">
        <v>644</v>
      </c>
      <c r="C177" s="40" t="s">
        <v>645</v>
      </c>
      <c r="D177" s="40" t="s">
        <v>14</v>
      </c>
      <c r="E177" s="40" t="s">
        <v>15</v>
      </c>
      <c r="F177" s="40" t="s">
        <v>44</v>
      </c>
      <c r="G177" s="40">
        <v>34</v>
      </c>
      <c r="H177" s="5" t="s">
        <v>29</v>
      </c>
      <c r="I177" s="5" t="s">
        <v>16</v>
      </c>
      <c r="J177" s="39" t="s">
        <v>21</v>
      </c>
      <c r="K177" s="39" t="s">
        <v>21</v>
      </c>
      <c r="L177" s="43" t="s">
        <v>647</v>
      </c>
      <c r="M177" s="39">
        <v>30</v>
      </c>
      <c r="N177" s="39" t="s">
        <v>16</v>
      </c>
      <c r="O177" s="39" t="s">
        <v>16</v>
      </c>
      <c r="P177" s="39" t="s">
        <v>16</v>
      </c>
      <c r="Q177" s="39" t="s">
        <v>16</v>
      </c>
      <c r="R177" s="39" t="s">
        <v>16</v>
      </c>
      <c r="S177" s="39">
        <v>0.21</v>
      </c>
      <c r="T177" s="39">
        <v>0.65</v>
      </c>
      <c r="U177" s="39">
        <v>0.3</v>
      </c>
      <c r="V177" s="39">
        <v>0.54</v>
      </c>
      <c r="W177" s="39" t="s">
        <v>16</v>
      </c>
      <c r="X177" s="39" t="s">
        <v>16</v>
      </c>
      <c r="Y177" s="39" t="s">
        <v>16</v>
      </c>
      <c r="Z177" s="41" t="s">
        <v>16</v>
      </c>
      <c r="AA177" s="39" t="s">
        <v>211</v>
      </c>
      <c r="AB177" s="39" t="s">
        <v>16</v>
      </c>
      <c r="AC177" s="39" t="s">
        <v>16</v>
      </c>
      <c r="AD177" s="39" t="s">
        <v>16</v>
      </c>
      <c r="AE177" s="39" t="s">
        <v>16</v>
      </c>
      <c r="AF177" s="39" t="s">
        <v>16</v>
      </c>
      <c r="AG177" s="39">
        <v>0</v>
      </c>
      <c r="AH177" s="39">
        <v>0.95</v>
      </c>
      <c r="AI177" s="39">
        <v>0</v>
      </c>
      <c r="AJ177" s="39">
        <v>0.56999999999999995</v>
      </c>
      <c r="AK177" s="39" t="s">
        <v>16</v>
      </c>
      <c r="AL177" s="39" t="s">
        <v>16</v>
      </c>
      <c r="AM177" s="39" t="s">
        <v>16</v>
      </c>
      <c r="AN177" s="41" t="s">
        <v>16</v>
      </c>
      <c r="AO177" s="40"/>
      <c r="AP177" s="40"/>
      <c r="AQ177" s="40"/>
      <c r="AR177" s="40"/>
      <c r="AS177" s="40"/>
      <c r="AT177" s="40"/>
      <c r="AU177" s="40"/>
      <c r="AV177" s="40"/>
      <c r="AW177" s="40"/>
      <c r="AX177" s="40"/>
      <c r="AY177" s="40"/>
      <c r="AZ177" s="40"/>
      <c r="BA177" s="40"/>
      <c r="BB177" s="43"/>
    </row>
    <row r="178" spans="1:54" s="13" customFormat="1">
      <c r="A178" s="59">
        <v>212</v>
      </c>
      <c r="B178" s="57" t="str">
        <f>VLOOKUP(A178,'[1]국외(91)'!$A:$AC,14,0)</f>
        <v>Jauregui(2021)</v>
      </c>
      <c r="C178" s="57" t="str">
        <f>VLOOKUP(A178,'[1]국외(91)'!A:AC,4,0)</f>
        <v>Diagnosing a periprosthetic shoulder infection: A systematic review</v>
      </c>
      <c r="D178" s="57" t="str">
        <f>VLOOKUP(A178,'[1]국외(91)'!A:AC,15,0)</f>
        <v>미국</v>
      </c>
      <c r="E178" s="57"/>
      <c r="F178" s="57" t="str">
        <f>VLOOKUP(A178,'[1]국외(91)'!A:AC,16,0)</f>
        <v>어깨 인공관절감염</v>
      </c>
      <c r="G178" s="58">
        <f>VLOOKUP(A178,'[1]국외(91)'!A:AC,20,0)</f>
        <v>5535</v>
      </c>
      <c r="H178" s="58" t="s">
        <v>29</v>
      </c>
      <c r="I178" s="59">
        <f>VLOOKUP(A178,'[1]국외(91)'!A:AC,23,0)</f>
        <v>25</v>
      </c>
      <c r="J178" s="59">
        <v>9</v>
      </c>
      <c r="K178" s="59">
        <v>9</v>
      </c>
      <c r="L178" s="63" t="str">
        <f>VLOOKUP(A178,'[1]국외(91)'!A:AC,26,0)</f>
        <v>-</v>
      </c>
      <c r="M178" s="56" t="s">
        <v>708</v>
      </c>
      <c r="N178" s="59">
        <v>9</v>
      </c>
      <c r="O178" s="59" t="s">
        <v>16</v>
      </c>
      <c r="P178" s="59" t="s">
        <v>16</v>
      </c>
      <c r="Q178" s="59" t="s">
        <v>16</v>
      </c>
      <c r="R178" s="59" t="s">
        <v>16</v>
      </c>
      <c r="S178" s="59" t="s">
        <v>709</v>
      </c>
      <c r="T178" s="59" t="s">
        <v>710</v>
      </c>
      <c r="U178" s="59" t="s">
        <v>16</v>
      </c>
      <c r="V178" s="59" t="s">
        <v>16</v>
      </c>
      <c r="W178" s="59" t="s">
        <v>16</v>
      </c>
      <c r="X178" s="59" t="s">
        <v>16</v>
      </c>
      <c r="Y178" s="59" t="s">
        <v>16</v>
      </c>
      <c r="Z178" s="61" t="s">
        <v>16</v>
      </c>
      <c r="AA178" s="59" t="s">
        <v>711</v>
      </c>
      <c r="AB178" s="59">
        <v>9</v>
      </c>
      <c r="AC178" s="59" t="s">
        <v>16</v>
      </c>
      <c r="AD178" s="59" t="s">
        <v>16</v>
      </c>
      <c r="AE178" s="59" t="s">
        <v>16</v>
      </c>
      <c r="AF178" s="59" t="s">
        <v>16</v>
      </c>
      <c r="AG178" s="59" t="s">
        <v>712</v>
      </c>
      <c r="AH178" s="59" t="s">
        <v>713</v>
      </c>
      <c r="AI178" s="59" t="s">
        <v>16</v>
      </c>
      <c r="AJ178" s="59" t="s">
        <v>16</v>
      </c>
      <c r="AK178" s="59" t="s">
        <v>16</v>
      </c>
      <c r="AL178" s="59" t="s">
        <v>16</v>
      </c>
      <c r="AM178" s="59" t="s">
        <v>16</v>
      </c>
      <c r="AN178" s="61" t="s">
        <v>16</v>
      </c>
      <c r="AO178" s="57"/>
      <c r="AP178" s="57"/>
      <c r="AQ178" s="57"/>
      <c r="AR178" s="57"/>
      <c r="AS178" s="57"/>
      <c r="AT178" s="57"/>
      <c r="AU178" s="57"/>
      <c r="AV178" s="57"/>
      <c r="AW178" s="57"/>
      <c r="AX178" s="57"/>
      <c r="AY178" s="57"/>
      <c r="AZ178" s="57"/>
      <c r="BA178" s="57"/>
      <c r="BB178" s="63"/>
    </row>
    <row r="179" spans="1:54">
      <c r="A179" s="5" t="s">
        <v>714</v>
      </c>
      <c r="B179" s="9" t="s">
        <v>625</v>
      </c>
      <c r="C179" s="2" t="s">
        <v>626</v>
      </c>
      <c r="D179" s="2" t="s">
        <v>14</v>
      </c>
      <c r="E179" s="2" t="s">
        <v>15</v>
      </c>
      <c r="F179" s="2" t="s">
        <v>715</v>
      </c>
      <c r="G179" s="2">
        <v>69</v>
      </c>
      <c r="H179" s="5" t="s">
        <v>29</v>
      </c>
      <c r="I179" s="5" t="s">
        <v>16</v>
      </c>
      <c r="J179" s="5" t="s">
        <v>21</v>
      </c>
      <c r="K179" s="5" t="s">
        <v>21</v>
      </c>
      <c r="L179" s="36"/>
      <c r="M179" s="5">
        <v>15</v>
      </c>
      <c r="N179" s="49" t="s">
        <v>716</v>
      </c>
      <c r="O179" s="5" t="s">
        <v>16</v>
      </c>
      <c r="P179" s="5" t="s">
        <v>16</v>
      </c>
      <c r="Q179" s="5" t="s">
        <v>16</v>
      </c>
      <c r="R179" s="5" t="s">
        <v>16</v>
      </c>
      <c r="S179" s="5">
        <v>0.42</v>
      </c>
      <c r="T179" s="5">
        <v>0.82</v>
      </c>
      <c r="U179" s="5" t="s">
        <v>16</v>
      </c>
      <c r="V179" s="5" t="s">
        <v>16</v>
      </c>
      <c r="W179" s="5" t="s">
        <v>16</v>
      </c>
      <c r="X179" s="5" t="s">
        <v>16</v>
      </c>
      <c r="Y179" s="5" t="s">
        <v>16</v>
      </c>
      <c r="Z179" s="44" t="s">
        <v>16</v>
      </c>
      <c r="AA179" s="5">
        <v>10</v>
      </c>
      <c r="AB179" s="5" t="s">
        <v>16</v>
      </c>
      <c r="AC179" s="5" t="s">
        <v>16</v>
      </c>
      <c r="AD179" s="5" t="s">
        <v>16</v>
      </c>
      <c r="AE179" s="5" t="s">
        <v>16</v>
      </c>
      <c r="AF179" s="5" t="s">
        <v>16</v>
      </c>
      <c r="AG179" s="5">
        <v>0.46</v>
      </c>
      <c r="AH179" s="5">
        <v>0.93</v>
      </c>
      <c r="AI179" s="5" t="s">
        <v>16</v>
      </c>
      <c r="AJ179" s="5" t="s">
        <v>16</v>
      </c>
      <c r="AK179" s="5" t="s">
        <v>16</v>
      </c>
      <c r="AL179" s="5" t="s">
        <v>16</v>
      </c>
      <c r="AM179" s="5" t="s">
        <v>16</v>
      </c>
      <c r="AN179" s="44" t="s">
        <v>16</v>
      </c>
      <c r="AO179" s="2"/>
      <c r="AP179" s="2" t="s">
        <v>16</v>
      </c>
      <c r="AQ179" s="2" t="s">
        <v>16</v>
      </c>
      <c r="AR179" s="2" t="s">
        <v>16</v>
      </c>
      <c r="AS179" s="2" t="s">
        <v>16</v>
      </c>
      <c r="AT179" s="2" t="s">
        <v>16</v>
      </c>
      <c r="AU179" s="2" t="s">
        <v>16</v>
      </c>
      <c r="AV179" s="2" t="s">
        <v>16</v>
      </c>
      <c r="AW179" s="2" t="s">
        <v>16</v>
      </c>
      <c r="AX179" s="2" t="s">
        <v>16</v>
      </c>
      <c r="AY179" s="2"/>
      <c r="AZ179" s="2" t="s">
        <v>16</v>
      </c>
      <c r="BA179" s="2" t="s">
        <v>16</v>
      </c>
      <c r="BB179" s="36" t="s">
        <v>16</v>
      </c>
    </row>
    <row r="180" spans="1:54">
      <c r="A180" s="5" t="s">
        <v>717</v>
      </c>
      <c r="B180" s="9" t="s">
        <v>392</v>
      </c>
      <c r="C180" s="2" t="s">
        <v>393</v>
      </c>
      <c r="D180" s="2" t="s">
        <v>14</v>
      </c>
      <c r="E180" s="2"/>
      <c r="F180" s="2" t="s">
        <v>741</v>
      </c>
      <c r="G180" s="2">
        <v>636</v>
      </c>
      <c r="H180" s="5" t="s">
        <v>29</v>
      </c>
      <c r="I180" s="5" t="s">
        <v>16</v>
      </c>
      <c r="J180" s="5" t="s">
        <v>21</v>
      </c>
      <c r="K180" s="5" t="s">
        <v>21</v>
      </c>
      <c r="L180" s="36" t="s">
        <v>718</v>
      </c>
      <c r="M180" s="5">
        <v>26</v>
      </c>
      <c r="N180" s="5" t="s">
        <v>16</v>
      </c>
      <c r="O180" s="5">
        <v>6</v>
      </c>
      <c r="P180" s="5">
        <v>3</v>
      </c>
      <c r="Q180" s="5">
        <v>13</v>
      </c>
      <c r="R180" s="5">
        <v>42</v>
      </c>
      <c r="S180" s="5">
        <v>0.32</v>
      </c>
      <c r="T180" s="5">
        <v>0.93</v>
      </c>
      <c r="U180" s="5">
        <v>0.67</v>
      </c>
      <c r="V180" s="5">
        <v>0.76</v>
      </c>
      <c r="W180" s="5" t="s">
        <v>16</v>
      </c>
      <c r="X180" s="5" t="s">
        <v>16</v>
      </c>
      <c r="Y180" s="5">
        <v>0.63</v>
      </c>
      <c r="Z180" s="51" t="s">
        <v>16</v>
      </c>
      <c r="AA180" s="5" t="s">
        <v>399</v>
      </c>
      <c r="AB180" s="5" t="s">
        <v>16</v>
      </c>
      <c r="AC180" s="5">
        <v>12</v>
      </c>
      <c r="AD180" s="5">
        <v>12</v>
      </c>
      <c r="AE180" s="5">
        <v>7</v>
      </c>
      <c r="AF180" s="5">
        <v>33</v>
      </c>
      <c r="AG180" s="5">
        <v>0.63</v>
      </c>
      <c r="AH180" s="5">
        <v>0.73</v>
      </c>
      <c r="AI180" s="5">
        <v>0.5</v>
      </c>
      <c r="AJ180" s="5">
        <v>0.83</v>
      </c>
      <c r="AK180" s="5" t="s">
        <v>16</v>
      </c>
      <c r="AL180" s="5" t="s">
        <v>16</v>
      </c>
      <c r="AM180" s="5">
        <v>0.68</v>
      </c>
      <c r="AN180" s="44" t="s">
        <v>16</v>
      </c>
      <c r="AO180" s="2"/>
      <c r="AP180" s="2"/>
      <c r="AQ180" s="2"/>
      <c r="AR180" s="2"/>
      <c r="AS180" s="2"/>
      <c r="AT180" s="2"/>
      <c r="AU180" s="2"/>
      <c r="AV180" s="2"/>
      <c r="AW180" s="2"/>
      <c r="AX180" s="2"/>
      <c r="AY180" s="2"/>
      <c r="AZ180" s="2"/>
      <c r="BA180" s="2"/>
      <c r="BB180" s="36"/>
    </row>
    <row r="181" spans="1:54" ht="17.25" thickBot="1">
      <c r="A181" s="5" t="s">
        <v>719</v>
      </c>
      <c r="B181" s="9" t="s">
        <v>644</v>
      </c>
      <c r="C181" s="2" t="s">
        <v>645</v>
      </c>
      <c r="D181" s="2" t="s">
        <v>14</v>
      </c>
      <c r="E181" s="2" t="s">
        <v>15</v>
      </c>
      <c r="F181" s="2" t="s">
        <v>44</v>
      </c>
      <c r="G181" s="2">
        <v>34</v>
      </c>
      <c r="H181" s="5" t="s">
        <v>29</v>
      </c>
      <c r="I181" s="5" t="s">
        <v>16</v>
      </c>
      <c r="J181" s="5" t="s">
        <v>21</v>
      </c>
      <c r="K181" s="5" t="s">
        <v>21</v>
      </c>
      <c r="L181" s="36" t="s">
        <v>647</v>
      </c>
      <c r="M181" s="5">
        <v>30</v>
      </c>
      <c r="N181" s="5" t="s">
        <v>16</v>
      </c>
      <c r="O181" s="5" t="s">
        <v>16</v>
      </c>
      <c r="P181" s="5" t="s">
        <v>16</v>
      </c>
      <c r="Q181" s="5" t="s">
        <v>16</v>
      </c>
      <c r="R181" s="5" t="s">
        <v>16</v>
      </c>
      <c r="S181" s="5">
        <v>0.21</v>
      </c>
      <c r="T181" s="5">
        <v>0.65</v>
      </c>
      <c r="U181" s="5">
        <v>0.3</v>
      </c>
      <c r="V181" s="5">
        <v>0.54</v>
      </c>
      <c r="W181" s="5" t="s">
        <v>16</v>
      </c>
      <c r="X181" s="5" t="s">
        <v>16</v>
      </c>
      <c r="Y181" s="5" t="s">
        <v>16</v>
      </c>
      <c r="Z181" s="44" t="s">
        <v>16</v>
      </c>
      <c r="AA181" s="5" t="s">
        <v>211</v>
      </c>
      <c r="AB181" s="5" t="s">
        <v>16</v>
      </c>
      <c r="AC181" s="5" t="s">
        <v>16</v>
      </c>
      <c r="AD181" s="5" t="s">
        <v>16</v>
      </c>
      <c r="AE181" s="5" t="s">
        <v>16</v>
      </c>
      <c r="AF181" s="5" t="s">
        <v>16</v>
      </c>
      <c r="AG181" s="5">
        <v>0</v>
      </c>
      <c r="AH181" s="5">
        <v>0.95</v>
      </c>
      <c r="AI181" s="5">
        <v>0</v>
      </c>
      <c r="AJ181" s="5">
        <v>0.56999999999999995</v>
      </c>
      <c r="AK181" s="5" t="s">
        <v>16</v>
      </c>
      <c r="AL181" s="5" t="s">
        <v>16</v>
      </c>
      <c r="AM181" s="5" t="s">
        <v>16</v>
      </c>
      <c r="AN181" s="44" t="s">
        <v>16</v>
      </c>
      <c r="AO181" s="2"/>
      <c r="AP181" s="2"/>
      <c r="AQ181" s="2"/>
      <c r="AR181" s="2"/>
      <c r="AS181" s="2"/>
      <c r="AT181" s="2"/>
      <c r="AU181" s="2"/>
      <c r="AV181" s="2"/>
      <c r="AW181" s="2"/>
      <c r="AX181" s="2"/>
      <c r="AY181" s="2"/>
      <c r="AZ181" s="2"/>
      <c r="BA181" s="2"/>
      <c r="BB181" s="36"/>
    </row>
    <row r="182" spans="1:54" s="13" customFormat="1">
      <c r="A182" s="59">
        <v>465</v>
      </c>
      <c r="B182" s="57" t="str">
        <f>VLOOKUP(A182,'[1]국외(91)'!$A:$AC,14,0)</f>
        <v>Walinga(2021)</v>
      </c>
      <c r="C182" s="57" t="str">
        <f>VLOOKUP(A182,'[1]국외(91)'!A:AC,4,0)</f>
        <v>What are the best diagnostic tests for diagnosing bacterial arthritis of a native joint? : a systematic review of 27 studies</v>
      </c>
      <c r="D182" s="57" t="str">
        <f>VLOOKUP(A182,'[1]국외(91)'!A:AC,15,0)</f>
        <v>네덜란드</v>
      </c>
      <c r="E182" s="57"/>
      <c r="F182" s="57" t="str">
        <f>VLOOKUP(A182,'[1]국외(91)'!A:AC,16,0)</f>
        <v>Native joint의 세균성 관절염(패혈성관절염)</v>
      </c>
      <c r="G182" s="58">
        <f>VLOOKUP(A182,'[1]국외(91)'!A:AC,20,0)</f>
        <v>889</v>
      </c>
      <c r="H182" s="58" t="s">
        <v>29</v>
      </c>
      <c r="I182" s="59">
        <f>VLOOKUP(A182,'[1]국외(91)'!A:AC,23,0)</f>
        <v>27</v>
      </c>
      <c r="J182" s="59">
        <v>8</v>
      </c>
      <c r="K182" s="59">
        <v>13</v>
      </c>
      <c r="L182" s="63" t="str">
        <f>VLOOKUP(A182,'[1]국외(91)'!A:AC,26,0)</f>
        <v>배양검사</v>
      </c>
      <c r="M182" s="56" t="s">
        <v>670</v>
      </c>
      <c r="N182" s="59">
        <v>8</v>
      </c>
      <c r="O182" s="59" t="s">
        <v>16</v>
      </c>
      <c r="P182" s="59" t="s">
        <v>16</v>
      </c>
      <c r="Q182" s="59" t="s">
        <v>16</v>
      </c>
      <c r="R182" s="59" t="s">
        <v>16</v>
      </c>
      <c r="S182" s="59" t="s">
        <v>720</v>
      </c>
      <c r="T182" s="59" t="s">
        <v>721</v>
      </c>
      <c r="U182" s="59" t="s">
        <v>16</v>
      </c>
      <c r="V182" s="59" t="s">
        <v>16</v>
      </c>
      <c r="W182" s="59" t="s">
        <v>16</v>
      </c>
      <c r="X182" s="59" t="s">
        <v>16</v>
      </c>
      <c r="Y182" s="59" t="s">
        <v>722</v>
      </c>
      <c r="Z182" s="61" t="s">
        <v>16</v>
      </c>
      <c r="AA182" s="59" t="s">
        <v>723</v>
      </c>
      <c r="AB182" s="59">
        <v>13</v>
      </c>
      <c r="AC182" s="59" t="s">
        <v>16</v>
      </c>
      <c r="AD182" s="59" t="s">
        <v>16</v>
      </c>
      <c r="AE182" s="59" t="s">
        <v>16</v>
      </c>
      <c r="AF182" s="59" t="s">
        <v>16</v>
      </c>
      <c r="AG182" s="59" t="s">
        <v>724</v>
      </c>
      <c r="AH182" s="59" t="s">
        <v>725</v>
      </c>
      <c r="AI182" s="59" t="s">
        <v>16</v>
      </c>
      <c r="AJ182" s="59" t="s">
        <v>16</v>
      </c>
      <c r="AK182" s="59" t="s">
        <v>16</v>
      </c>
      <c r="AL182" s="59" t="s">
        <v>16</v>
      </c>
      <c r="AM182" s="59" t="s">
        <v>726</v>
      </c>
      <c r="AN182" s="61" t="s">
        <v>16</v>
      </c>
      <c r="AO182" s="57"/>
      <c r="AP182" s="57"/>
      <c r="AQ182" s="57"/>
      <c r="AR182" s="57"/>
      <c r="AS182" s="57"/>
      <c r="AT182" s="57"/>
      <c r="AU182" s="57"/>
      <c r="AV182" s="57"/>
      <c r="AW182" s="57"/>
      <c r="AX182" s="57"/>
      <c r="AY182" s="57"/>
      <c r="AZ182" s="57"/>
      <c r="BA182" s="57"/>
      <c r="BB182" s="63"/>
    </row>
    <row r="183" spans="1:54">
      <c r="A183" s="5" t="s">
        <v>727</v>
      </c>
      <c r="B183" s="9" t="s">
        <v>728</v>
      </c>
      <c r="C183" s="2" t="s">
        <v>729</v>
      </c>
      <c r="D183" s="2" t="s">
        <v>694</v>
      </c>
      <c r="E183" s="2" t="s">
        <v>349</v>
      </c>
      <c r="F183" s="2" t="s">
        <v>744</v>
      </c>
      <c r="G183" s="2">
        <v>105</v>
      </c>
      <c r="H183" s="5" t="s">
        <v>29</v>
      </c>
      <c r="I183" s="5" t="s">
        <v>16</v>
      </c>
      <c r="J183" s="5" t="s">
        <v>21</v>
      </c>
      <c r="K183" s="5" t="s">
        <v>21</v>
      </c>
      <c r="L183" s="36"/>
      <c r="M183" s="5">
        <v>15</v>
      </c>
      <c r="N183" s="49" t="s">
        <v>730</v>
      </c>
      <c r="O183" s="5" t="s">
        <v>16</v>
      </c>
      <c r="P183" s="5" t="s">
        <v>16</v>
      </c>
      <c r="Q183" s="5" t="s">
        <v>16</v>
      </c>
      <c r="R183" s="5" t="s">
        <v>16</v>
      </c>
      <c r="S183" s="5">
        <v>0.94</v>
      </c>
      <c r="T183" s="5">
        <v>0.23</v>
      </c>
      <c r="U183" s="5" t="s">
        <v>16</v>
      </c>
      <c r="V183" s="5" t="s">
        <v>16</v>
      </c>
      <c r="W183" s="5">
        <v>1.22</v>
      </c>
      <c r="X183" s="5">
        <v>0.27</v>
      </c>
      <c r="Y183" s="5" t="s">
        <v>16</v>
      </c>
      <c r="Z183" s="44" t="s">
        <v>16</v>
      </c>
      <c r="AA183" s="5" t="s">
        <v>591</v>
      </c>
      <c r="AB183" s="5" t="s">
        <v>16</v>
      </c>
      <c r="AC183" s="5" t="s">
        <v>16</v>
      </c>
      <c r="AD183" s="5" t="s">
        <v>16</v>
      </c>
      <c r="AE183" s="5" t="s">
        <v>16</v>
      </c>
      <c r="AF183" s="5">
        <v>0.92</v>
      </c>
      <c r="AG183" s="5">
        <v>0.18</v>
      </c>
      <c r="AH183" s="5" t="s">
        <v>16</v>
      </c>
      <c r="AI183" s="5" t="s">
        <v>16</v>
      </c>
      <c r="AJ183" s="5">
        <v>1.1200000000000001</v>
      </c>
      <c r="AK183" s="5">
        <v>0.44</v>
      </c>
      <c r="AL183" s="5" t="s">
        <v>16</v>
      </c>
      <c r="AM183" s="5" t="s">
        <v>16</v>
      </c>
      <c r="AN183" s="44" t="s">
        <v>16</v>
      </c>
      <c r="AO183" s="2"/>
      <c r="AP183" s="2"/>
      <c r="AQ183" s="2"/>
      <c r="AR183" s="2"/>
      <c r="AS183" s="2"/>
      <c r="AT183" s="2"/>
      <c r="AU183" s="2"/>
      <c r="AV183" s="2"/>
      <c r="AW183" s="2"/>
      <c r="AX183" s="2"/>
      <c r="AY183" s="2"/>
      <c r="AZ183" s="2"/>
      <c r="BA183" s="2"/>
      <c r="BB183" s="36"/>
    </row>
    <row r="184" spans="1:54">
      <c r="A184" s="5" t="s">
        <v>731</v>
      </c>
      <c r="B184" s="9" t="s">
        <v>728</v>
      </c>
      <c r="C184" s="2" t="s">
        <v>729</v>
      </c>
      <c r="D184" s="2" t="s">
        <v>694</v>
      </c>
      <c r="E184" s="2" t="s">
        <v>349</v>
      </c>
      <c r="F184" s="2" t="s">
        <v>744</v>
      </c>
      <c r="G184" s="2">
        <v>105</v>
      </c>
      <c r="H184" s="5" t="s">
        <v>29</v>
      </c>
      <c r="I184" s="5" t="s">
        <v>16</v>
      </c>
      <c r="J184" s="5" t="s">
        <v>21</v>
      </c>
      <c r="K184" s="5" t="s">
        <v>21</v>
      </c>
      <c r="L184" s="36"/>
      <c r="M184" s="5">
        <v>50</v>
      </c>
      <c r="N184" s="49" t="s">
        <v>730</v>
      </c>
      <c r="O184" s="5" t="s">
        <v>16</v>
      </c>
      <c r="P184" s="5" t="s">
        <v>16</v>
      </c>
      <c r="Q184" s="5" t="s">
        <v>16</v>
      </c>
      <c r="R184" s="5" t="s">
        <v>16</v>
      </c>
      <c r="S184" s="5">
        <v>0.72</v>
      </c>
      <c r="T184" s="5">
        <v>0.6</v>
      </c>
      <c r="U184" s="5" t="s">
        <v>16</v>
      </c>
      <c r="V184" s="5" t="s">
        <v>16</v>
      </c>
      <c r="W184" s="5">
        <v>1.82</v>
      </c>
      <c r="X184" s="5">
        <v>0.47</v>
      </c>
      <c r="Y184" s="5" t="s">
        <v>16</v>
      </c>
      <c r="Z184" s="44" t="s">
        <v>16</v>
      </c>
      <c r="AA184" s="5" t="s">
        <v>281</v>
      </c>
      <c r="AB184" s="5" t="s">
        <v>16</v>
      </c>
      <c r="AC184" s="5" t="s">
        <v>16</v>
      </c>
      <c r="AD184" s="5" t="s">
        <v>16</v>
      </c>
      <c r="AE184" s="5" t="s">
        <v>16</v>
      </c>
      <c r="AF184" s="5">
        <v>0.57999999999999996</v>
      </c>
      <c r="AG184" s="5">
        <v>0.66</v>
      </c>
      <c r="AH184" s="5" t="s">
        <v>16</v>
      </c>
      <c r="AI184" s="5" t="s">
        <v>16</v>
      </c>
      <c r="AJ184" s="5">
        <v>1.69</v>
      </c>
      <c r="AK184" s="5">
        <v>0.64</v>
      </c>
      <c r="AL184" s="5" t="s">
        <v>16</v>
      </c>
      <c r="AM184" s="5" t="s">
        <v>16</v>
      </c>
      <c r="AN184" s="44" t="s">
        <v>16</v>
      </c>
      <c r="AO184" s="2"/>
      <c r="AP184" s="2"/>
      <c r="AQ184" s="2"/>
      <c r="AR184" s="2"/>
      <c r="AS184" s="2"/>
      <c r="AT184" s="2"/>
      <c r="AU184" s="2"/>
      <c r="AV184" s="2"/>
      <c r="AW184" s="2"/>
      <c r="AX184" s="2"/>
      <c r="AY184" s="2"/>
      <c r="AZ184" s="2"/>
      <c r="BA184" s="2"/>
      <c r="BB184" s="36"/>
    </row>
    <row r="185" spans="1:54">
      <c r="A185" s="5" t="s">
        <v>732</v>
      </c>
      <c r="B185" s="9" t="s">
        <v>728</v>
      </c>
      <c r="C185" s="2" t="s">
        <v>729</v>
      </c>
      <c r="D185" s="2" t="s">
        <v>694</v>
      </c>
      <c r="E185" s="2" t="s">
        <v>349</v>
      </c>
      <c r="F185" s="2" t="s">
        <v>744</v>
      </c>
      <c r="G185" s="2">
        <v>105</v>
      </c>
      <c r="H185" s="5" t="s">
        <v>29</v>
      </c>
      <c r="I185" s="5" t="s">
        <v>16</v>
      </c>
      <c r="J185" s="5" t="s">
        <v>21</v>
      </c>
      <c r="K185" s="5" t="s">
        <v>21</v>
      </c>
      <c r="L185" s="36"/>
      <c r="M185" s="5">
        <v>100</v>
      </c>
      <c r="N185" s="49" t="s">
        <v>730</v>
      </c>
      <c r="O185" s="5" t="s">
        <v>16</v>
      </c>
      <c r="P185" s="5" t="s">
        <v>16</v>
      </c>
      <c r="Q185" s="5" t="s">
        <v>16</v>
      </c>
      <c r="R185" s="5" t="s">
        <v>16</v>
      </c>
      <c r="S185" s="5">
        <v>0.34</v>
      </c>
      <c r="T185" s="5">
        <v>0.84</v>
      </c>
      <c r="U185" s="5" t="s">
        <v>16</v>
      </c>
      <c r="V185" s="5" t="s">
        <v>16</v>
      </c>
      <c r="W185" s="5">
        <v>2.11</v>
      </c>
      <c r="X185" s="5">
        <v>0.78</v>
      </c>
      <c r="Y185" s="5" t="s">
        <v>16</v>
      </c>
      <c r="Z185" s="44" t="s">
        <v>16</v>
      </c>
      <c r="AA185" s="5" t="s">
        <v>16</v>
      </c>
      <c r="AB185" s="5" t="s">
        <v>16</v>
      </c>
      <c r="AC185" s="5" t="s">
        <v>16</v>
      </c>
      <c r="AD185" s="5" t="s">
        <v>16</v>
      </c>
      <c r="AE185" s="5" t="s">
        <v>16</v>
      </c>
      <c r="AF185" s="5" t="s">
        <v>16</v>
      </c>
      <c r="AG185" s="5" t="s">
        <v>16</v>
      </c>
      <c r="AH185" s="5" t="s">
        <v>16</v>
      </c>
      <c r="AI185" s="5" t="s">
        <v>16</v>
      </c>
      <c r="AJ185" s="5" t="s">
        <v>16</v>
      </c>
      <c r="AK185" s="5" t="s">
        <v>16</v>
      </c>
      <c r="AL185" s="5" t="s">
        <v>16</v>
      </c>
      <c r="AM185" s="5" t="s">
        <v>16</v>
      </c>
      <c r="AN185" s="44" t="s">
        <v>16</v>
      </c>
      <c r="AO185" s="2"/>
      <c r="AP185" s="2"/>
      <c r="AQ185" s="2"/>
      <c r="AR185" s="2"/>
      <c r="AS185" s="2"/>
      <c r="AT185" s="2"/>
      <c r="AU185" s="2"/>
      <c r="AV185" s="2"/>
      <c r="AW185" s="2"/>
      <c r="AX185" s="2"/>
      <c r="AY185" s="2"/>
      <c r="AZ185" s="2"/>
      <c r="BA185" s="2"/>
      <c r="BB185" s="36"/>
    </row>
    <row r="186" spans="1:54">
      <c r="A186" s="5" t="s">
        <v>733</v>
      </c>
      <c r="B186" s="9" t="s">
        <v>401</v>
      </c>
      <c r="C186" s="2" t="s">
        <v>402</v>
      </c>
      <c r="D186" s="2"/>
      <c r="E186" s="2"/>
      <c r="F186" s="2" t="s">
        <v>744</v>
      </c>
      <c r="G186" s="2"/>
      <c r="H186" s="5" t="s">
        <v>29</v>
      </c>
      <c r="I186" s="5" t="s">
        <v>16</v>
      </c>
      <c r="J186" s="5" t="s">
        <v>21</v>
      </c>
      <c r="K186" s="5" t="s">
        <v>21</v>
      </c>
      <c r="L186" s="2"/>
      <c r="M186" s="33">
        <v>21</v>
      </c>
      <c r="N186" s="5" t="s">
        <v>16</v>
      </c>
      <c r="O186" s="5">
        <v>25</v>
      </c>
      <c r="P186" s="5">
        <v>0</v>
      </c>
      <c r="Q186" s="5">
        <v>37</v>
      </c>
      <c r="R186" s="5">
        <v>13</v>
      </c>
      <c r="S186" s="5">
        <v>1</v>
      </c>
      <c r="T186" s="5">
        <v>0.26</v>
      </c>
      <c r="U186" s="5" t="s">
        <v>16</v>
      </c>
      <c r="V186" s="5" t="s">
        <v>16</v>
      </c>
      <c r="W186" s="5" t="s">
        <v>16</v>
      </c>
      <c r="X186" s="5" t="s">
        <v>16</v>
      </c>
      <c r="Y186" s="5" t="s">
        <v>16</v>
      </c>
      <c r="Z186" s="44" t="s">
        <v>16</v>
      </c>
      <c r="AA186" s="33" t="s">
        <v>403</v>
      </c>
      <c r="AB186" s="5" t="s">
        <v>16</v>
      </c>
      <c r="AC186" s="5">
        <v>23</v>
      </c>
      <c r="AD186" s="5">
        <v>2</v>
      </c>
      <c r="AE186" s="5">
        <v>35</v>
      </c>
      <c r="AF186" s="5">
        <v>15</v>
      </c>
      <c r="AG186" s="5">
        <v>0.92</v>
      </c>
      <c r="AH186" s="5">
        <v>0.3</v>
      </c>
      <c r="AI186" s="5" t="s">
        <v>16</v>
      </c>
      <c r="AJ186" s="5" t="s">
        <v>16</v>
      </c>
      <c r="AK186" s="5" t="s">
        <v>16</v>
      </c>
      <c r="AL186" s="5" t="s">
        <v>16</v>
      </c>
      <c r="AM186" s="5" t="s">
        <v>16</v>
      </c>
      <c r="AN186" s="44" t="s">
        <v>16</v>
      </c>
      <c r="AO186" s="2"/>
      <c r="AP186" s="2"/>
      <c r="AQ186" s="2"/>
      <c r="AR186" s="2"/>
      <c r="AS186" s="2"/>
      <c r="AT186" s="2"/>
      <c r="AU186" s="2"/>
      <c r="AV186" s="2"/>
      <c r="AW186" s="2"/>
      <c r="AX186" s="2"/>
      <c r="AY186" s="2"/>
      <c r="AZ186" s="2"/>
      <c r="BA186" s="2"/>
      <c r="BB186" s="36"/>
    </row>
    <row r="187" spans="1:54" ht="17.25" thickBot="1">
      <c r="A187" s="39" t="s">
        <v>734</v>
      </c>
      <c r="B187" s="88" t="s">
        <v>355</v>
      </c>
      <c r="C187" s="40" t="s">
        <v>356</v>
      </c>
      <c r="D187" s="40"/>
      <c r="E187" s="40"/>
      <c r="F187" s="40" t="s">
        <v>736</v>
      </c>
      <c r="G187" s="40">
        <v>163</v>
      </c>
      <c r="H187" s="39" t="s">
        <v>29</v>
      </c>
      <c r="I187" s="39" t="s">
        <v>16</v>
      </c>
      <c r="J187" s="39" t="s">
        <v>21</v>
      </c>
      <c r="K187" s="39" t="s">
        <v>21</v>
      </c>
      <c r="L187" s="40"/>
      <c r="M187" s="38">
        <v>15</v>
      </c>
      <c r="N187" s="53" t="s">
        <v>676</v>
      </c>
      <c r="O187" s="39">
        <v>29</v>
      </c>
      <c r="P187" s="39">
        <v>15</v>
      </c>
      <c r="Q187" s="39">
        <v>62</v>
      </c>
      <c r="R187" s="39">
        <v>57</v>
      </c>
      <c r="S187" s="39">
        <v>0.66</v>
      </c>
      <c r="T187" s="39">
        <v>0.48</v>
      </c>
      <c r="U187" s="39" t="s">
        <v>16</v>
      </c>
      <c r="V187" s="39" t="s">
        <v>16</v>
      </c>
      <c r="W187" s="39" t="s">
        <v>16</v>
      </c>
      <c r="X187" s="39" t="s">
        <v>16</v>
      </c>
      <c r="Y187" s="39" t="s">
        <v>16</v>
      </c>
      <c r="Z187" s="41" t="s">
        <v>16</v>
      </c>
      <c r="AA187" s="38" t="s">
        <v>358</v>
      </c>
      <c r="AB187" s="39" t="s">
        <v>16</v>
      </c>
      <c r="AC187" s="39">
        <v>40</v>
      </c>
      <c r="AD187" s="39">
        <v>4</v>
      </c>
      <c r="AE187" s="39">
        <v>101</v>
      </c>
      <c r="AF187" s="39">
        <v>18</v>
      </c>
      <c r="AG187" s="39">
        <v>0.91</v>
      </c>
      <c r="AH187" s="39">
        <v>0.15</v>
      </c>
      <c r="AI187" s="39" t="s">
        <v>16</v>
      </c>
      <c r="AJ187" s="39" t="s">
        <v>16</v>
      </c>
      <c r="AK187" s="39" t="s">
        <v>16</v>
      </c>
      <c r="AL187" s="39" t="s">
        <v>16</v>
      </c>
      <c r="AM187" s="39" t="s">
        <v>16</v>
      </c>
      <c r="AN187" s="41" t="s">
        <v>16</v>
      </c>
      <c r="AO187" s="40"/>
      <c r="AP187" s="40"/>
      <c r="AQ187" s="40"/>
      <c r="AR187" s="40"/>
      <c r="AS187" s="40"/>
      <c r="AT187" s="40"/>
      <c r="AU187" s="40"/>
      <c r="AV187" s="40"/>
      <c r="AW187" s="40"/>
      <c r="AX187" s="40"/>
      <c r="AY187" s="40"/>
      <c r="AZ187" s="40"/>
      <c r="BA187" s="40"/>
      <c r="BB187" s="43"/>
    </row>
  </sheetData>
  <sheetProtection algorithmName="SHA-512" hashValue="y8Q+XDrOw1aMr6XYuZY/sCCOA2+K9sSdUBPqRL5QpZEZkgh9Y7PlLKSi3AJvTfqPn1PCQWzwLIG06K89PMf+ug==" saltValue="soGipSq2u085TDt5KU+rZw==" spinCount="100000" sheet="1" objects="1" scenarios="1" selectLockedCells="1" selectUnlockedCells="1"/>
  <mergeCells count="15">
    <mergeCell ref="M1:Z1"/>
    <mergeCell ref="AA1:AN1"/>
    <mergeCell ref="AO1:BB1"/>
    <mergeCell ref="A1:A2"/>
    <mergeCell ref="B1:B2"/>
    <mergeCell ref="C1:C2"/>
    <mergeCell ref="D1:D2"/>
    <mergeCell ref="E1:E2"/>
    <mergeCell ref="F1:F2"/>
    <mergeCell ref="L1:L2"/>
    <mergeCell ref="K1:K2"/>
    <mergeCell ref="J1:J2"/>
    <mergeCell ref="G1:G2"/>
    <mergeCell ref="H1:H2"/>
    <mergeCell ref="I1:I2"/>
  </mergeCells>
  <phoneticPr fontId="3" type="noConversion"/>
  <pageMargins left="0.7" right="0.7" top="0.75" bottom="0.75" header="0.3" footer="0.3"/>
  <pageSetup paperSize="9" orientation="portrait" horizontalDpi="300" verticalDpi="300" r:id="rId1"/>
  <ignoredErrors>
    <ignoredError sqref="A103:A108 A166:A170" twoDigitTextYear="1"/>
    <ignoredError sqref="N148 N179:N187 N166:N171 N15:N16 N8:N12 AB8:AB12 N13:N14 AB13:AB14 N117 AB73:AB81 AB11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3</vt:i4>
      </vt:variant>
    </vt:vector>
  </HeadingPairs>
  <TitlesOfParts>
    <vt:vector size="3" baseType="lpstr">
      <vt:lpstr>선택문헌특성</vt:lpstr>
      <vt:lpstr>효과성 자료추출(SR문헌)</vt:lpstr>
      <vt:lpstr>효과성 자료추출(일차문헌)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2024-01-08T00:53:10Z</dcterms:created>
  <dcterms:modified xsi:type="dcterms:W3CDTF">2024-04-26T00:39:29Z</dcterms:modified>
</cp:coreProperties>
</file>