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1.안건\1_혈소판약물반응검사\4_문헌\"/>
    </mc:Choice>
  </mc:AlternateContent>
  <bookViews>
    <workbookView xWindow="0" yWindow="0" windowWidth="19485" windowHeight="7740" tabRatio="481"/>
  </bookViews>
  <sheets>
    <sheet name="1_문헌목록_효과성" sheetId="1" r:id="rId1"/>
    <sheet name="2_결과지표_범주형" sheetId="4" r:id="rId2"/>
    <sheet name="3_결과지표_연속형" sheetId="3" r:id="rId3"/>
    <sheet name="4_비뚤림위험평가" sheetId="5" r:id="rId4"/>
    <sheet name="5_문헌목록_비용효과성" sheetId="2" r:id="rId5"/>
  </sheets>
  <externalReferences>
    <externalReference r:id="rId6"/>
  </externalReferences>
  <definedNames>
    <definedName name="_xlnm._FilterDatabase" localSheetId="0" hidden="1">'1_문헌목록_효과성'!$B$3:$AE$11</definedName>
    <definedName name="_xlnm._FilterDatabase" localSheetId="1" hidden="1">'2_결과지표_범주형'!$B$3:$X$153</definedName>
    <definedName name="_xlnm._FilterDatabase" localSheetId="2" hidden="1">'3_결과지표_연속형'!$B$3:$U$3</definedName>
    <definedName name="_xlnm._FilterDatabase" localSheetId="3" hidden="1">'4_비뚤림위험평가'!$C$3:$AM$3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4" l="1"/>
  <c r="F21" i="4"/>
  <c r="E22" i="4"/>
  <c r="F22" i="4"/>
  <c r="E23" i="4"/>
  <c r="F23" i="4"/>
  <c r="G11" i="5" l="1"/>
  <c r="F11" i="5"/>
  <c r="E11" i="5"/>
  <c r="D11" i="5"/>
  <c r="C11" i="5"/>
  <c r="G10" i="5"/>
  <c r="F10" i="5"/>
  <c r="E10" i="5"/>
  <c r="D10" i="5"/>
  <c r="C10" i="5"/>
  <c r="G9" i="5"/>
  <c r="F9" i="5"/>
  <c r="E9" i="5"/>
  <c r="D9" i="5"/>
  <c r="C9" i="5"/>
  <c r="G8" i="5"/>
  <c r="F8" i="5"/>
  <c r="E8" i="5"/>
  <c r="D8" i="5"/>
  <c r="C8" i="5"/>
  <c r="G153" i="4"/>
  <c r="F153" i="4"/>
  <c r="E153" i="4"/>
  <c r="D153" i="4"/>
  <c r="C153" i="4"/>
  <c r="G152" i="4"/>
  <c r="F152" i="4"/>
  <c r="E152" i="4"/>
  <c r="D152" i="4"/>
  <c r="C152" i="4"/>
  <c r="G151" i="4"/>
  <c r="F151" i="4"/>
  <c r="E151" i="4"/>
  <c r="D151" i="4"/>
  <c r="C151" i="4"/>
  <c r="G150" i="4"/>
  <c r="F150" i="4"/>
  <c r="E150" i="4"/>
  <c r="D150" i="4"/>
  <c r="C150" i="4"/>
  <c r="G149" i="4"/>
  <c r="F149" i="4"/>
  <c r="E149" i="4"/>
  <c r="D149" i="4"/>
  <c r="C149" i="4"/>
  <c r="G148" i="4"/>
  <c r="F148" i="4"/>
  <c r="E148" i="4"/>
  <c r="D148" i="4"/>
  <c r="C148" i="4"/>
  <c r="G147" i="4"/>
  <c r="F147" i="4"/>
  <c r="E147" i="4"/>
  <c r="D147" i="4"/>
  <c r="C147" i="4"/>
  <c r="G146" i="4"/>
  <c r="F146" i="4"/>
  <c r="E146" i="4"/>
  <c r="D146" i="4"/>
  <c r="C146" i="4"/>
  <c r="G145" i="4"/>
  <c r="F145" i="4"/>
  <c r="E145" i="4"/>
  <c r="D145" i="4"/>
  <c r="C145" i="4"/>
  <c r="G144" i="4"/>
  <c r="F144" i="4"/>
  <c r="E144" i="4"/>
  <c r="D144" i="4"/>
  <c r="C144" i="4"/>
  <c r="G143" i="4"/>
  <c r="F143" i="4"/>
  <c r="E143" i="4"/>
  <c r="D143" i="4"/>
  <c r="C143" i="4"/>
  <c r="G142" i="4"/>
  <c r="F142" i="4"/>
  <c r="E142" i="4"/>
  <c r="D142" i="4"/>
  <c r="C142" i="4"/>
  <c r="G141" i="4"/>
  <c r="F141" i="4"/>
  <c r="E141" i="4"/>
  <c r="D141" i="4"/>
  <c r="C141" i="4"/>
  <c r="G140" i="4"/>
  <c r="F140" i="4"/>
  <c r="E140" i="4"/>
  <c r="D140" i="4"/>
  <c r="C140" i="4"/>
  <c r="G139" i="4"/>
  <c r="F139" i="4"/>
  <c r="E139" i="4"/>
  <c r="D139" i="4"/>
  <c r="C139" i="4"/>
  <c r="G138" i="4"/>
  <c r="F138" i="4"/>
  <c r="E138" i="4"/>
  <c r="D138" i="4"/>
  <c r="C138" i="4"/>
  <c r="G137" i="4"/>
  <c r="F137" i="4"/>
  <c r="E137" i="4"/>
  <c r="D137" i="4"/>
  <c r="C137" i="4"/>
  <c r="G136" i="4"/>
  <c r="F136" i="4"/>
  <c r="E136" i="4"/>
  <c r="D136" i="4"/>
  <c r="C136" i="4"/>
  <c r="G135" i="4"/>
  <c r="F135" i="4"/>
  <c r="E135" i="4"/>
  <c r="D135" i="4"/>
  <c r="C135" i="4"/>
  <c r="G134" i="4"/>
  <c r="F134" i="4"/>
  <c r="E134" i="4"/>
  <c r="D134" i="4"/>
  <c r="C134" i="4"/>
  <c r="G21" i="4" l="1"/>
  <c r="G22" i="4"/>
  <c r="G23" i="4"/>
  <c r="D21" i="4"/>
  <c r="D22" i="4"/>
  <c r="D23" i="4"/>
  <c r="C21" i="4"/>
  <c r="C22" i="4"/>
  <c r="C23" i="4"/>
  <c r="C133" i="4" l="1"/>
  <c r="D133" i="4"/>
  <c r="E133" i="4"/>
  <c r="F133" i="4"/>
  <c r="G133" i="4"/>
  <c r="C92" i="4" l="1"/>
  <c r="D92" i="4"/>
  <c r="E92" i="4"/>
  <c r="F92" i="4"/>
  <c r="G92" i="4"/>
  <c r="C93" i="4"/>
  <c r="D93" i="4"/>
  <c r="E93" i="4"/>
  <c r="F93" i="4"/>
  <c r="G93" i="4"/>
  <c r="C94" i="4"/>
  <c r="D94" i="4"/>
  <c r="E94" i="4"/>
  <c r="F94" i="4"/>
  <c r="G94" i="4"/>
  <c r="C95" i="4"/>
  <c r="D95" i="4"/>
  <c r="E95" i="4"/>
  <c r="F95" i="4"/>
  <c r="G95" i="4"/>
  <c r="C96" i="4"/>
  <c r="D96" i="4"/>
  <c r="E96" i="4"/>
  <c r="F96" i="4"/>
  <c r="G96" i="4"/>
  <c r="C97" i="4"/>
  <c r="D97" i="4"/>
  <c r="E97" i="4"/>
  <c r="F97" i="4"/>
  <c r="G97" i="4"/>
  <c r="C98" i="4"/>
  <c r="D98" i="4"/>
  <c r="E98" i="4"/>
  <c r="F98" i="4"/>
  <c r="G98" i="4"/>
  <c r="C99" i="4"/>
  <c r="D99" i="4"/>
  <c r="E99" i="4"/>
  <c r="F99" i="4"/>
  <c r="G99" i="4"/>
  <c r="C100" i="4"/>
  <c r="D100" i="4"/>
  <c r="E100" i="4"/>
  <c r="F100" i="4"/>
  <c r="G100" i="4"/>
  <c r="C101" i="4"/>
  <c r="D101" i="4"/>
  <c r="E101" i="4"/>
  <c r="F101" i="4"/>
  <c r="G101" i="4"/>
  <c r="C102" i="4"/>
  <c r="D102" i="4"/>
  <c r="E102" i="4"/>
  <c r="F102" i="4"/>
  <c r="G102" i="4"/>
  <c r="C103" i="4"/>
  <c r="D103" i="4"/>
  <c r="E103" i="4"/>
  <c r="F103" i="4"/>
  <c r="G103" i="4"/>
  <c r="C104" i="4"/>
  <c r="D104" i="4"/>
  <c r="E104" i="4"/>
  <c r="F104" i="4"/>
  <c r="G104" i="4"/>
  <c r="C105" i="4"/>
  <c r="D105" i="4"/>
  <c r="E105" i="4"/>
  <c r="F105" i="4"/>
  <c r="G105" i="4"/>
  <c r="C106" i="4"/>
  <c r="D106" i="4"/>
  <c r="E106" i="4"/>
  <c r="F106" i="4"/>
  <c r="G106" i="4"/>
  <c r="C107" i="4"/>
  <c r="D107" i="4"/>
  <c r="E107" i="4"/>
  <c r="F107" i="4"/>
  <c r="G107" i="4"/>
  <c r="C108" i="4"/>
  <c r="D108" i="4"/>
  <c r="E108" i="4"/>
  <c r="F108" i="4"/>
  <c r="G108" i="4"/>
  <c r="C109" i="4"/>
  <c r="D109" i="4"/>
  <c r="E109" i="4"/>
  <c r="F109" i="4"/>
  <c r="G109" i="4"/>
  <c r="C110" i="4"/>
  <c r="D110" i="4"/>
  <c r="E110" i="4"/>
  <c r="F110" i="4"/>
  <c r="G110" i="4"/>
  <c r="C111" i="4"/>
  <c r="D111" i="4"/>
  <c r="E111" i="4"/>
  <c r="F111" i="4"/>
  <c r="G111" i="4"/>
  <c r="C112" i="4"/>
  <c r="D112" i="4"/>
  <c r="E112" i="4"/>
  <c r="F112" i="4"/>
  <c r="G112" i="4"/>
  <c r="C113" i="4"/>
  <c r="D113" i="4"/>
  <c r="E113" i="4"/>
  <c r="F113" i="4"/>
  <c r="G113" i="4"/>
  <c r="C114" i="4"/>
  <c r="D114" i="4"/>
  <c r="E114" i="4"/>
  <c r="F114" i="4"/>
  <c r="G114" i="4"/>
  <c r="C115" i="4"/>
  <c r="D115" i="4"/>
  <c r="E115" i="4"/>
  <c r="F115" i="4"/>
  <c r="G115" i="4"/>
  <c r="C116" i="4"/>
  <c r="D116" i="4"/>
  <c r="E116" i="4"/>
  <c r="F116" i="4"/>
  <c r="G116" i="4"/>
  <c r="C117" i="4"/>
  <c r="D117" i="4"/>
  <c r="E117" i="4"/>
  <c r="F117" i="4"/>
  <c r="G117" i="4"/>
  <c r="C118" i="4"/>
  <c r="D118" i="4"/>
  <c r="E118" i="4"/>
  <c r="F118" i="4"/>
  <c r="G118" i="4"/>
  <c r="C119" i="4"/>
  <c r="D119" i="4"/>
  <c r="E119" i="4"/>
  <c r="F119" i="4"/>
  <c r="G119" i="4"/>
  <c r="C120" i="4"/>
  <c r="D120" i="4"/>
  <c r="E120" i="4"/>
  <c r="F120" i="4"/>
  <c r="G120" i="4"/>
  <c r="C121" i="4"/>
  <c r="D121" i="4"/>
  <c r="E121" i="4"/>
  <c r="F121" i="4"/>
  <c r="G121" i="4"/>
  <c r="C122" i="4"/>
  <c r="D122" i="4"/>
  <c r="E122" i="4"/>
  <c r="F122" i="4"/>
  <c r="G122" i="4"/>
  <c r="C123" i="4"/>
  <c r="D123" i="4"/>
  <c r="E123" i="4"/>
  <c r="F123" i="4"/>
  <c r="G123" i="4"/>
  <c r="C124" i="4"/>
  <c r="D124" i="4"/>
  <c r="E124" i="4"/>
  <c r="F124" i="4"/>
  <c r="G124" i="4"/>
  <c r="C125" i="4"/>
  <c r="D125" i="4"/>
  <c r="E125" i="4"/>
  <c r="F125" i="4"/>
  <c r="G125" i="4"/>
  <c r="C126" i="4"/>
  <c r="D126" i="4"/>
  <c r="E126" i="4"/>
  <c r="F126" i="4"/>
  <c r="G126" i="4"/>
  <c r="C127" i="4"/>
  <c r="D127" i="4"/>
  <c r="E127" i="4"/>
  <c r="F127" i="4"/>
  <c r="G127" i="4"/>
  <c r="C128" i="4"/>
  <c r="D128" i="4"/>
  <c r="E128" i="4"/>
  <c r="F128" i="4"/>
  <c r="G128" i="4"/>
  <c r="C129" i="4"/>
  <c r="D129" i="4"/>
  <c r="E129" i="4"/>
  <c r="F129" i="4"/>
  <c r="G129" i="4"/>
  <c r="C130" i="4"/>
  <c r="D130" i="4"/>
  <c r="E130" i="4"/>
  <c r="F130" i="4"/>
  <c r="G130" i="4"/>
  <c r="C131" i="4"/>
  <c r="D131" i="4"/>
  <c r="E131" i="4"/>
  <c r="F131" i="4"/>
  <c r="G131" i="4"/>
  <c r="C132" i="4"/>
  <c r="D132" i="4"/>
  <c r="E132" i="4"/>
  <c r="F132" i="4"/>
  <c r="G132" i="4"/>
  <c r="C5" i="3" l="1"/>
  <c r="D5" i="3"/>
  <c r="E5" i="3"/>
  <c r="F5" i="3"/>
  <c r="G5" i="3"/>
  <c r="C6" i="3"/>
  <c r="D6" i="3"/>
  <c r="E6" i="3"/>
  <c r="F6" i="3"/>
  <c r="G6" i="3"/>
  <c r="C7" i="3"/>
  <c r="D7" i="3"/>
  <c r="E7" i="3"/>
  <c r="F7" i="3"/>
  <c r="G7" i="3"/>
  <c r="C8" i="3"/>
  <c r="D8" i="3"/>
  <c r="E8" i="3"/>
  <c r="F8" i="3"/>
  <c r="G8" i="3"/>
  <c r="C5" i="5" l="1"/>
  <c r="D5" i="5"/>
  <c r="E5" i="5"/>
  <c r="F5" i="5"/>
  <c r="G5" i="5"/>
  <c r="C6" i="5"/>
  <c r="D6" i="5"/>
  <c r="E6" i="5"/>
  <c r="F6" i="5"/>
  <c r="G6" i="5"/>
  <c r="C7" i="5"/>
  <c r="D7" i="5"/>
  <c r="E7" i="5"/>
  <c r="F7" i="5"/>
  <c r="G7" i="5"/>
  <c r="G91" i="4"/>
  <c r="F91" i="4"/>
  <c r="E91" i="4"/>
  <c r="D91" i="4"/>
  <c r="C91" i="4"/>
  <c r="G90" i="4"/>
  <c r="F90" i="4"/>
  <c r="E90" i="4"/>
  <c r="D90" i="4"/>
  <c r="C90" i="4"/>
  <c r="G89" i="4"/>
  <c r="F89" i="4"/>
  <c r="E89" i="4"/>
  <c r="D89" i="4"/>
  <c r="C89" i="4"/>
  <c r="G88" i="4"/>
  <c r="F88" i="4"/>
  <c r="E88" i="4"/>
  <c r="D88" i="4"/>
  <c r="C88" i="4"/>
  <c r="G87" i="4"/>
  <c r="F87" i="4"/>
  <c r="E87" i="4"/>
  <c r="D87" i="4"/>
  <c r="C87" i="4"/>
  <c r="G86" i="4"/>
  <c r="F86" i="4"/>
  <c r="E86" i="4"/>
  <c r="D86" i="4"/>
  <c r="C86" i="4"/>
  <c r="G85" i="4"/>
  <c r="F85" i="4"/>
  <c r="E85" i="4"/>
  <c r="D85" i="4"/>
  <c r="C85" i="4"/>
  <c r="G84" i="4"/>
  <c r="F84" i="4"/>
  <c r="E84" i="4"/>
  <c r="D84" i="4"/>
  <c r="C84" i="4"/>
  <c r="G83" i="4"/>
  <c r="F83" i="4"/>
  <c r="E83" i="4"/>
  <c r="D83" i="4"/>
  <c r="C83" i="4"/>
  <c r="G82" i="4"/>
  <c r="F82" i="4"/>
  <c r="E82" i="4"/>
  <c r="D82" i="4"/>
  <c r="C82" i="4"/>
  <c r="G81" i="4"/>
  <c r="F81" i="4"/>
  <c r="E81" i="4"/>
  <c r="D81" i="4"/>
  <c r="C81" i="4"/>
  <c r="G80" i="4"/>
  <c r="F80" i="4"/>
  <c r="E80" i="4"/>
  <c r="D80" i="4"/>
  <c r="C80" i="4"/>
  <c r="G79" i="4"/>
  <c r="F79" i="4"/>
  <c r="E79" i="4"/>
  <c r="D79" i="4"/>
  <c r="C79" i="4"/>
  <c r="G78" i="4"/>
  <c r="F78" i="4"/>
  <c r="E78" i="4"/>
  <c r="D78" i="4"/>
  <c r="C78" i="4"/>
  <c r="G77" i="4"/>
  <c r="F77" i="4"/>
  <c r="E77" i="4"/>
  <c r="D77" i="4"/>
  <c r="C77" i="4"/>
  <c r="G76" i="4"/>
  <c r="F76" i="4"/>
  <c r="E76" i="4"/>
  <c r="D76" i="4"/>
  <c r="C76" i="4"/>
  <c r="G75" i="4"/>
  <c r="F75" i="4"/>
  <c r="E75" i="4"/>
  <c r="D75" i="4"/>
  <c r="C75" i="4"/>
  <c r="G74" i="4"/>
  <c r="F74" i="4"/>
  <c r="E74" i="4"/>
  <c r="D74" i="4"/>
  <c r="C74" i="4"/>
  <c r="G73" i="4"/>
  <c r="F73" i="4"/>
  <c r="E73" i="4"/>
  <c r="D73" i="4"/>
  <c r="C73" i="4"/>
  <c r="G72" i="4"/>
  <c r="F72" i="4"/>
  <c r="E72" i="4"/>
  <c r="D72" i="4"/>
  <c r="C72" i="4"/>
  <c r="G71" i="4"/>
  <c r="F71" i="4"/>
  <c r="E71" i="4"/>
  <c r="D71" i="4"/>
  <c r="C71" i="4"/>
  <c r="G70" i="4"/>
  <c r="F70" i="4"/>
  <c r="E70" i="4"/>
  <c r="D70" i="4"/>
  <c r="C70" i="4"/>
  <c r="G69" i="4"/>
  <c r="F69" i="4"/>
  <c r="E69" i="4"/>
  <c r="D69" i="4"/>
  <c r="C69" i="4"/>
  <c r="G68" i="4"/>
  <c r="F68" i="4"/>
  <c r="E68" i="4"/>
  <c r="D68" i="4"/>
  <c r="C68" i="4"/>
  <c r="G67" i="4"/>
  <c r="F67" i="4"/>
  <c r="E67" i="4"/>
  <c r="D67" i="4"/>
  <c r="C67" i="4"/>
  <c r="G66" i="4"/>
  <c r="F66" i="4"/>
  <c r="E66" i="4"/>
  <c r="D66" i="4"/>
  <c r="C66" i="4"/>
  <c r="G65" i="4"/>
  <c r="F65" i="4"/>
  <c r="E65" i="4"/>
  <c r="D65" i="4"/>
  <c r="C65" i="4"/>
  <c r="G64" i="4"/>
  <c r="F64" i="4"/>
  <c r="E64" i="4"/>
  <c r="D64" i="4"/>
  <c r="C64" i="4"/>
  <c r="G63" i="4"/>
  <c r="F63" i="4"/>
  <c r="E63" i="4"/>
  <c r="D63" i="4"/>
  <c r="C63" i="4"/>
  <c r="G62" i="4"/>
  <c r="F62" i="4"/>
  <c r="E62" i="4"/>
  <c r="D62" i="4"/>
  <c r="C62" i="4"/>
  <c r="G61" i="4"/>
  <c r="F61" i="4"/>
  <c r="E61" i="4"/>
  <c r="D61" i="4"/>
  <c r="C61" i="4"/>
  <c r="G60" i="4"/>
  <c r="F60" i="4"/>
  <c r="E60" i="4"/>
  <c r="D60" i="4"/>
  <c r="C60" i="4"/>
  <c r="G59" i="4"/>
  <c r="F59" i="4"/>
  <c r="E59" i="4"/>
  <c r="D59" i="4"/>
  <c r="C59" i="4"/>
  <c r="G58" i="4"/>
  <c r="F58" i="4"/>
  <c r="E58" i="4"/>
  <c r="D58" i="4"/>
  <c r="C58" i="4"/>
  <c r="C41" i="4"/>
  <c r="D41" i="4"/>
  <c r="E41" i="4"/>
  <c r="F41" i="4"/>
  <c r="G41" i="4"/>
  <c r="C42" i="4"/>
  <c r="D42" i="4"/>
  <c r="E42" i="4"/>
  <c r="F42" i="4"/>
  <c r="G42" i="4"/>
  <c r="C43" i="4"/>
  <c r="D43" i="4"/>
  <c r="E43" i="4"/>
  <c r="F43" i="4"/>
  <c r="G43" i="4"/>
  <c r="C44" i="4"/>
  <c r="D44" i="4"/>
  <c r="E44" i="4"/>
  <c r="F44" i="4"/>
  <c r="G44" i="4"/>
  <c r="C45" i="4"/>
  <c r="D45" i="4"/>
  <c r="E45" i="4"/>
  <c r="F45" i="4"/>
  <c r="G45" i="4"/>
  <c r="C46" i="4"/>
  <c r="D46" i="4"/>
  <c r="E46" i="4"/>
  <c r="F46" i="4"/>
  <c r="G46" i="4"/>
  <c r="C47" i="4"/>
  <c r="D47" i="4"/>
  <c r="E47" i="4"/>
  <c r="F47" i="4"/>
  <c r="G47" i="4"/>
  <c r="C48" i="4"/>
  <c r="D48" i="4"/>
  <c r="E48" i="4"/>
  <c r="F48" i="4"/>
  <c r="G48" i="4"/>
  <c r="C49" i="4"/>
  <c r="D49" i="4"/>
  <c r="E49" i="4"/>
  <c r="F49" i="4"/>
  <c r="G49" i="4"/>
  <c r="C50" i="4"/>
  <c r="D50" i="4"/>
  <c r="E50" i="4"/>
  <c r="F50" i="4"/>
  <c r="G50" i="4"/>
  <c r="C51" i="4"/>
  <c r="D51" i="4"/>
  <c r="E51" i="4"/>
  <c r="F51" i="4"/>
  <c r="G51" i="4"/>
  <c r="C52" i="4"/>
  <c r="D52" i="4"/>
  <c r="E52" i="4"/>
  <c r="F52" i="4"/>
  <c r="G52" i="4"/>
  <c r="C53" i="4"/>
  <c r="D53" i="4"/>
  <c r="E53" i="4"/>
  <c r="F53" i="4"/>
  <c r="G53" i="4"/>
  <c r="C54" i="4"/>
  <c r="D54" i="4"/>
  <c r="E54" i="4"/>
  <c r="F54" i="4"/>
  <c r="G54" i="4"/>
  <c r="C55" i="4"/>
  <c r="D55" i="4"/>
  <c r="E55" i="4"/>
  <c r="F55" i="4"/>
  <c r="G55" i="4"/>
  <c r="C56" i="4"/>
  <c r="D56" i="4"/>
  <c r="E56" i="4"/>
  <c r="F56" i="4"/>
  <c r="G56" i="4"/>
  <c r="C57" i="4"/>
  <c r="D57" i="4"/>
  <c r="E57" i="4"/>
  <c r="F57" i="4"/>
  <c r="G57" i="4"/>
  <c r="C17" i="4" l="1"/>
  <c r="D17" i="4"/>
  <c r="E17" i="4"/>
  <c r="F17" i="4"/>
  <c r="G17" i="4"/>
  <c r="C18" i="4"/>
  <c r="D18" i="4"/>
  <c r="E18" i="4"/>
  <c r="F18" i="4"/>
  <c r="G18" i="4"/>
  <c r="C19" i="4"/>
  <c r="D19" i="4"/>
  <c r="E19" i="4"/>
  <c r="F19" i="4"/>
  <c r="G19" i="4"/>
  <c r="C20" i="4"/>
  <c r="D20" i="4"/>
  <c r="E20" i="4"/>
  <c r="F20" i="4"/>
  <c r="G20" i="4"/>
  <c r="C24" i="4"/>
  <c r="D24" i="4"/>
  <c r="E24" i="4"/>
  <c r="F24" i="4"/>
  <c r="G24" i="4"/>
  <c r="C25" i="4"/>
  <c r="D25" i="4"/>
  <c r="E25" i="4"/>
  <c r="F25" i="4"/>
  <c r="G25" i="4"/>
  <c r="C26" i="4"/>
  <c r="D26" i="4"/>
  <c r="E26" i="4"/>
  <c r="F26" i="4"/>
  <c r="G26" i="4"/>
  <c r="C27" i="4"/>
  <c r="D27" i="4"/>
  <c r="E27" i="4"/>
  <c r="F27" i="4"/>
  <c r="G27" i="4"/>
  <c r="C28" i="4"/>
  <c r="D28" i="4"/>
  <c r="E28" i="4"/>
  <c r="F28" i="4"/>
  <c r="G28" i="4"/>
  <c r="C29" i="4"/>
  <c r="D29" i="4"/>
  <c r="E29" i="4"/>
  <c r="F29" i="4"/>
  <c r="G29" i="4"/>
  <c r="C30" i="4"/>
  <c r="D30" i="4"/>
  <c r="E30" i="4"/>
  <c r="F30" i="4"/>
  <c r="G30" i="4"/>
  <c r="C31" i="4"/>
  <c r="D31" i="4"/>
  <c r="E31" i="4"/>
  <c r="F31" i="4"/>
  <c r="G31" i="4"/>
  <c r="C32" i="4"/>
  <c r="D32" i="4"/>
  <c r="E32" i="4"/>
  <c r="F32" i="4"/>
  <c r="G32" i="4"/>
  <c r="C33" i="4"/>
  <c r="D33" i="4"/>
  <c r="E33" i="4"/>
  <c r="F33" i="4"/>
  <c r="G33" i="4"/>
  <c r="C34" i="4"/>
  <c r="D34" i="4"/>
  <c r="E34" i="4"/>
  <c r="F34" i="4"/>
  <c r="G34" i="4"/>
  <c r="C35" i="4"/>
  <c r="D35" i="4"/>
  <c r="E35" i="4"/>
  <c r="F35" i="4"/>
  <c r="G35" i="4"/>
  <c r="C36" i="4"/>
  <c r="D36" i="4"/>
  <c r="E36" i="4"/>
  <c r="F36" i="4"/>
  <c r="G36" i="4"/>
  <c r="C37" i="4"/>
  <c r="D37" i="4"/>
  <c r="E37" i="4"/>
  <c r="F37" i="4"/>
  <c r="G37" i="4"/>
  <c r="C38" i="4"/>
  <c r="D38" i="4"/>
  <c r="E38" i="4"/>
  <c r="F38" i="4"/>
  <c r="G38" i="4"/>
  <c r="C39" i="4"/>
  <c r="D39" i="4"/>
  <c r="E39" i="4"/>
  <c r="F39" i="4"/>
  <c r="G39" i="4"/>
  <c r="C40" i="4"/>
  <c r="D40" i="4"/>
  <c r="E40" i="4"/>
  <c r="F40" i="4"/>
  <c r="G40" i="4"/>
  <c r="C5" i="4"/>
  <c r="D5" i="4"/>
  <c r="E5" i="4"/>
  <c r="F5" i="4"/>
  <c r="G5" i="4"/>
  <c r="C6" i="4"/>
  <c r="D6" i="4"/>
  <c r="E6" i="4"/>
  <c r="F6" i="4"/>
  <c r="G6" i="4"/>
  <c r="C7" i="4"/>
  <c r="D7" i="4"/>
  <c r="E7" i="4"/>
  <c r="F7" i="4"/>
  <c r="G7" i="4"/>
  <c r="C8" i="4"/>
  <c r="D8" i="4"/>
  <c r="E8" i="4"/>
  <c r="F8" i="4"/>
  <c r="G8" i="4"/>
  <c r="C9" i="4"/>
  <c r="D9" i="4"/>
  <c r="E9" i="4"/>
  <c r="F9" i="4"/>
  <c r="G9" i="4"/>
  <c r="C10" i="4"/>
  <c r="D10" i="4"/>
  <c r="E10" i="4"/>
  <c r="F10" i="4"/>
  <c r="G10" i="4"/>
  <c r="C11" i="4"/>
  <c r="D11" i="4"/>
  <c r="E11" i="4"/>
  <c r="F11" i="4"/>
  <c r="G11" i="4"/>
  <c r="C12" i="4"/>
  <c r="D12" i="4"/>
  <c r="E12" i="4"/>
  <c r="F12" i="4"/>
  <c r="G12" i="4"/>
  <c r="C13" i="4"/>
  <c r="D13" i="4"/>
  <c r="E13" i="4"/>
  <c r="F13" i="4"/>
  <c r="G13" i="4"/>
  <c r="C14" i="4"/>
  <c r="D14" i="4"/>
  <c r="E14" i="4"/>
  <c r="F14" i="4"/>
  <c r="G14" i="4"/>
  <c r="C15" i="4"/>
  <c r="D15" i="4"/>
  <c r="E15" i="4"/>
  <c r="F15" i="4"/>
  <c r="G15" i="4"/>
  <c r="C16" i="4"/>
  <c r="D16" i="4"/>
  <c r="E16" i="4"/>
  <c r="F16" i="4"/>
  <c r="G16" i="4"/>
  <c r="G4" i="5" l="1"/>
  <c r="F4" i="5"/>
  <c r="E4" i="5"/>
  <c r="D4" i="5"/>
  <c r="C4" i="5"/>
  <c r="G4" i="4"/>
  <c r="F4" i="4"/>
  <c r="E4" i="4"/>
  <c r="D4" i="4"/>
  <c r="C4" i="4"/>
  <c r="G4" i="3"/>
  <c r="F4" i="3"/>
  <c r="E4" i="3"/>
  <c r="D4" i="3"/>
  <c r="C4" i="3"/>
</calcChain>
</file>

<file path=xl/comments1.xml><?xml version="1.0" encoding="utf-8"?>
<comments xmlns="http://schemas.openxmlformats.org/spreadsheetml/2006/main">
  <authors>
    <author>user</author>
  </authors>
  <commentList>
    <comment ref="X6" authorId="0" shapeId="0">
      <text>
        <r>
          <rPr>
            <b/>
            <sz val="9"/>
            <color indexed="81"/>
            <rFont val="돋움"/>
            <family val="3"/>
            <charset val="129"/>
          </rPr>
          <t>이현아</t>
        </r>
        <r>
          <rPr>
            <b/>
            <sz val="9"/>
            <color indexed="81"/>
            <rFont val="Tahoma"/>
            <family val="2"/>
          </rPr>
          <t>:</t>
        </r>
        <r>
          <rPr>
            <sz val="9"/>
            <color indexed="81"/>
            <rFont val="Tahoma"/>
            <family val="2"/>
          </rPr>
          <t xml:space="preserve">
</t>
        </r>
        <r>
          <rPr>
            <sz val="9"/>
            <color indexed="81"/>
            <rFont val="돋움"/>
            <family val="3"/>
            <charset val="129"/>
          </rPr>
          <t>추가</t>
        </r>
      </text>
    </comment>
  </commentList>
</comments>
</file>

<file path=xl/comments2.xml><?xml version="1.0" encoding="utf-8"?>
<comments xmlns="http://schemas.openxmlformats.org/spreadsheetml/2006/main">
  <authors>
    <author>user</author>
  </authors>
  <commentList>
    <comment ref="N3" authorId="0" shapeId="0">
      <text>
        <r>
          <rPr>
            <b/>
            <sz val="9"/>
            <color indexed="81"/>
            <rFont val="Tahoma"/>
            <family val="2"/>
          </rPr>
          <t>user:</t>
        </r>
        <r>
          <rPr>
            <sz val="9"/>
            <color indexed="81"/>
            <rFont val="Tahoma"/>
            <family val="2"/>
          </rPr>
          <t xml:space="preserve">
median</t>
        </r>
        <r>
          <rPr>
            <sz val="9"/>
            <color indexed="81"/>
            <rFont val="돋움"/>
            <family val="3"/>
            <charset val="129"/>
          </rPr>
          <t>일</t>
        </r>
        <r>
          <rPr>
            <sz val="9"/>
            <color indexed="81"/>
            <rFont val="Tahoma"/>
            <family val="2"/>
          </rPr>
          <t xml:space="preserve"> </t>
        </r>
        <r>
          <rPr>
            <sz val="9"/>
            <color indexed="81"/>
            <rFont val="돋움"/>
            <family val="3"/>
            <charset val="129"/>
          </rPr>
          <t>경우</t>
        </r>
        <r>
          <rPr>
            <sz val="9"/>
            <color indexed="81"/>
            <rFont val="Tahoma"/>
            <family val="2"/>
          </rPr>
          <t xml:space="preserve">, </t>
        </r>
        <r>
          <rPr>
            <sz val="9"/>
            <color indexed="81"/>
            <rFont val="돋움"/>
            <family val="3"/>
            <charset val="129"/>
          </rPr>
          <t>메모로</t>
        </r>
        <r>
          <rPr>
            <sz val="9"/>
            <color indexed="81"/>
            <rFont val="Tahoma"/>
            <family val="2"/>
          </rPr>
          <t xml:space="preserve"> </t>
        </r>
        <r>
          <rPr>
            <sz val="9"/>
            <color indexed="81"/>
            <rFont val="돋움"/>
            <family val="3"/>
            <charset val="129"/>
          </rPr>
          <t>표시</t>
        </r>
      </text>
    </comment>
    <comment ref="P3" authorId="0" shapeId="0">
      <text>
        <r>
          <rPr>
            <b/>
            <sz val="9"/>
            <color indexed="81"/>
            <rFont val="Tahoma"/>
            <family val="2"/>
          </rPr>
          <t>user:</t>
        </r>
        <r>
          <rPr>
            <sz val="9"/>
            <color indexed="81"/>
            <rFont val="Tahoma"/>
            <family val="2"/>
          </rPr>
          <t xml:space="preserve">
IQR, range</t>
        </r>
        <r>
          <rPr>
            <sz val="9"/>
            <color indexed="81"/>
            <rFont val="돋움"/>
            <family val="3"/>
            <charset val="129"/>
          </rPr>
          <t>인</t>
        </r>
        <r>
          <rPr>
            <sz val="9"/>
            <color indexed="81"/>
            <rFont val="Tahoma"/>
            <family val="2"/>
          </rPr>
          <t xml:space="preserve"> </t>
        </r>
        <r>
          <rPr>
            <sz val="9"/>
            <color indexed="81"/>
            <rFont val="돋움"/>
            <family val="3"/>
            <charset val="129"/>
          </rPr>
          <t>경우</t>
        </r>
        <r>
          <rPr>
            <sz val="9"/>
            <color indexed="81"/>
            <rFont val="Tahoma"/>
            <family val="2"/>
          </rPr>
          <t xml:space="preserve">, </t>
        </r>
        <r>
          <rPr>
            <sz val="9"/>
            <color indexed="81"/>
            <rFont val="돋움"/>
            <family val="3"/>
            <charset val="129"/>
          </rPr>
          <t>메모로</t>
        </r>
        <r>
          <rPr>
            <sz val="9"/>
            <color indexed="81"/>
            <rFont val="Tahoma"/>
            <family val="2"/>
          </rPr>
          <t xml:space="preserve"> </t>
        </r>
        <r>
          <rPr>
            <sz val="9"/>
            <color indexed="81"/>
            <rFont val="돋움"/>
            <family val="3"/>
            <charset val="129"/>
          </rPr>
          <t>표시</t>
        </r>
      </text>
    </comment>
    <comment ref="R3" authorId="0" shapeId="0">
      <text>
        <r>
          <rPr>
            <b/>
            <sz val="9"/>
            <color indexed="81"/>
            <rFont val="Tahoma"/>
            <family val="2"/>
          </rPr>
          <t>user:</t>
        </r>
        <r>
          <rPr>
            <sz val="9"/>
            <color indexed="81"/>
            <rFont val="Tahoma"/>
            <family val="2"/>
          </rPr>
          <t xml:space="preserve">
median</t>
        </r>
        <r>
          <rPr>
            <sz val="9"/>
            <color indexed="81"/>
            <rFont val="돋움"/>
            <family val="3"/>
            <charset val="129"/>
          </rPr>
          <t>일</t>
        </r>
        <r>
          <rPr>
            <sz val="9"/>
            <color indexed="81"/>
            <rFont val="Tahoma"/>
            <family val="2"/>
          </rPr>
          <t xml:space="preserve"> </t>
        </r>
        <r>
          <rPr>
            <sz val="9"/>
            <color indexed="81"/>
            <rFont val="돋움"/>
            <family val="3"/>
            <charset val="129"/>
          </rPr>
          <t>경우</t>
        </r>
        <r>
          <rPr>
            <sz val="9"/>
            <color indexed="81"/>
            <rFont val="Tahoma"/>
            <family val="2"/>
          </rPr>
          <t xml:space="preserve">, </t>
        </r>
        <r>
          <rPr>
            <sz val="9"/>
            <color indexed="81"/>
            <rFont val="돋움"/>
            <family val="3"/>
            <charset val="129"/>
          </rPr>
          <t>메모로</t>
        </r>
        <r>
          <rPr>
            <sz val="9"/>
            <color indexed="81"/>
            <rFont val="Tahoma"/>
            <family val="2"/>
          </rPr>
          <t xml:space="preserve"> </t>
        </r>
        <r>
          <rPr>
            <sz val="9"/>
            <color indexed="81"/>
            <rFont val="돋움"/>
            <family val="3"/>
            <charset val="129"/>
          </rPr>
          <t>표시</t>
        </r>
      </text>
    </comment>
    <comment ref="T3" authorId="0" shapeId="0">
      <text>
        <r>
          <rPr>
            <b/>
            <sz val="9"/>
            <color indexed="81"/>
            <rFont val="Tahoma"/>
            <family val="2"/>
          </rPr>
          <t>user:</t>
        </r>
        <r>
          <rPr>
            <sz val="9"/>
            <color indexed="81"/>
            <rFont val="Tahoma"/>
            <family val="2"/>
          </rPr>
          <t xml:space="preserve">
IQR, range</t>
        </r>
        <r>
          <rPr>
            <sz val="9"/>
            <color indexed="81"/>
            <rFont val="돋움"/>
            <family val="3"/>
            <charset val="129"/>
          </rPr>
          <t>인</t>
        </r>
        <r>
          <rPr>
            <sz val="9"/>
            <color indexed="81"/>
            <rFont val="Tahoma"/>
            <family val="2"/>
          </rPr>
          <t xml:space="preserve"> </t>
        </r>
        <r>
          <rPr>
            <sz val="9"/>
            <color indexed="81"/>
            <rFont val="돋움"/>
            <family val="3"/>
            <charset val="129"/>
          </rPr>
          <t>경우</t>
        </r>
        <r>
          <rPr>
            <sz val="9"/>
            <color indexed="81"/>
            <rFont val="Tahoma"/>
            <family val="2"/>
          </rPr>
          <t xml:space="preserve">, </t>
        </r>
        <r>
          <rPr>
            <sz val="9"/>
            <color indexed="81"/>
            <rFont val="돋움"/>
            <family val="3"/>
            <charset val="129"/>
          </rPr>
          <t>메모로</t>
        </r>
        <r>
          <rPr>
            <sz val="9"/>
            <color indexed="81"/>
            <rFont val="Tahoma"/>
            <family val="2"/>
          </rPr>
          <t xml:space="preserve"> </t>
        </r>
        <r>
          <rPr>
            <sz val="9"/>
            <color indexed="81"/>
            <rFont val="돋움"/>
            <family val="3"/>
            <charset val="129"/>
          </rPr>
          <t>표시</t>
        </r>
      </text>
    </comment>
    <comment ref="N6" authorId="0" shapeId="0">
      <text>
        <r>
          <rPr>
            <b/>
            <sz val="9"/>
            <color indexed="81"/>
            <rFont val="Tahoma"/>
            <family val="2"/>
          </rPr>
          <t>user:</t>
        </r>
        <r>
          <rPr>
            <sz val="9"/>
            <color indexed="81"/>
            <rFont val="Tahoma"/>
            <family val="2"/>
          </rPr>
          <t xml:space="preserve">
median</t>
        </r>
      </text>
    </comment>
    <comment ref="P6" authorId="0" shapeId="0">
      <text>
        <r>
          <rPr>
            <b/>
            <sz val="9"/>
            <color indexed="81"/>
            <rFont val="Tahoma"/>
            <family val="2"/>
          </rPr>
          <t>user:</t>
        </r>
        <r>
          <rPr>
            <sz val="9"/>
            <color indexed="81"/>
            <rFont val="Tahoma"/>
            <family val="2"/>
          </rPr>
          <t xml:space="preserve">
IQR</t>
        </r>
      </text>
    </comment>
    <comment ref="R6" authorId="0" shapeId="0">
      <text>
        <r>
          <rPr>
            <b/>
            <sz val="9"/>
            <color indexed="81"/>
            <rFont val="Tahoma"/>
            <family val="2"/>
          </rPr>
          <t>user:</t>
        </r>
        <r>
          <rPr>
            <sz val="9"/>
            <color indexed="81"/>
            <rFont val="Tahoma"/>
            <family val="2"/>
          </rPr>
          <t xml:space="preserve">
median</t>
        </r>
      </text>
    </comment>
    <comment ref="T6" authorId="0" shapeId="0">
      <text>
        <r>
          <rPr>
            <b/>
            <sz val="9"/>
            <color indexed="81"/>
            <rFont val="Tahoma"/>
            <family val="2"/>
          </rPr>
          <t>user:</t>
        </r>
        <r>
          <rPr>
            <sz val="9"/>
            <color indexed="81"/>
            <rFont val="Tahoma"/>
            <family val="2"/>
          </rPr>
          <t xml:space="preserve">
IQR</t>
        </r>
      </text>
    </comment>
    <comment ref="N7" authorId="0" shapeId="0">
      <text>
        <r>
          <rPr>
            <b/>
            <sz val="9"/>
            <color indexed="81"/>
            <rFont val="Tahoma"/>
            <family val="2"/>
          </rPr>
          <t>user:</t>
        </r>
        <r>
          <rPr>
            <sz val="9"/>
            <color indexed="81"/>
            <rFont val="Tahoma"/>
            <family val="2"/>
          </rPr>
          <t xml:space="preserve">
median</t>
        </r>
      </text>
    </comment>
    <comment ref="P7" authorId="0" shapeId="0">
      <text>
        <r>
          <rPr>
            <b/>
            <sz val="9"/>
            <color indexed="81"/>
            <rFont val="Tahoma"/>
            <family val="2"/>
          </rPr>
          <t>user:</t>
        </r>
        <r>
          <rPr>
            <sz val="9"/>
            <color indexed="81"/>
            <rFont val="Tahoma"/>
            <family val="2"/>
          </rPr>
          <t xml:space="preserve">
IQR</t>
        </r>
      </text>
    </comment>
    <comment ref="R7" authorId="0" shapeId="0">
      <text>
        <r>
          <rPr>
            <b/>
            <sz val="9"/>
            <color indexed="81"/>
            <rFont val="Tahoma"/>
            <family val="2"/>
          </rPr>
          <t>user:</t>
        </r>
        <r>
          <rPr>
            <sz val="9"/>
            <color indexed="81"/>
            <rFont val="Tahoma"/>
            <family val="2"/>
          </rPr>
          <t xml:space="preserve">
median</t>
        </r>
      </text>
    </comment>
    <comment ref="T7" authorId="0" shapeId="0">
      <text>
        <r>
          <rPr>
            <b/>
            <sz val="9"/>
            <color indexed="81"/>
            <rFont val="Tahoma"/>
            <family val="2"/>
          </rPr>
          <t>user:</t>
        </r>
        <r>
          <rPr>
            <sz val="9"/>
            <color indexed="81"/>
            <rFont val="Tahoma"/>
            <family val="2"/>
          </rPr>
          <t xml:space="preserve">
IQR</t>
        </r>
      </text>
    </comment>
  </commentList>
</comments>
</file>

<file path=xl/sharedStrings.xml><?xml version="1.0" encoding="utf-8"?>
<sst xmlns="http://schemas.openxmlformats.org/spreadsheetml/2006/main" count="1278" uniqueCount="649">
  <si>
    <t xml:space="preserve">No. </t>
    <phoneticPr fontId="1" type="noConversion"/>
  </si>
  <si>
    <t xml:space="preserve">저자 </t>
    <phoneticPr fontId="1" type="noConversion"/>
  </si>
  <si>
    <t>연도</t>
    <phoneticPr fontId="1" type="noConversion"/>
  </si>
  <si>
    <t>국가</t>
    <phoneticPr fontId="1" type="noConversion"/>
  </si>
  <si>
    <t>연구설계</t>
    <phoneticPr fontId="1" type="noConversion"/>
  </si>
  <si>
    <t>대상자</t>
    <phoneticPr fontId="1" type="noConversion"/>
  </si>
  <si>
    <t>질환명</t>
    <phoneticPr fontId="1" type="noConversion"/>
  </si>
  <si>
    <t>모집기간</t>
    <phoneticPr fontId="1" type="noConversion"/>
  </si>
  <si>
    <t>대상자수</t>
    <phoneticPr fontId="1" type="noConversion"/>
  </si>
  <si>
    <t>연령</t>
    <phoneticPr fontId="1" type="noConversion"/>
  </si>
  <si>
    <t>중재</t>
    <phoneticPr fontId="1" type="noConversion"/>
  </si>
  <si>
    <t>inclusion/exclusion</t>
    <phoneticPr fontId="1" type="noConversion"/>
  </si>
  <si>
    <t>성(남자 n, %)</t>
    <phoneticPr fontId="1" type="noConversion"/>
  </si>
  <si>
    <t>중재법 설명</t>
    <phoneticPr fontId="1" type="noConversion"/>
  </si>
  <si>
    <t xml:space="preserve">HPR 기준 </t>
    <phoneticPr fontId="1" type="noConversion"/>
  </si>
  <si>
    <t>대조군 설명</t>
    <phoneticPr fontId="1" type="noConversion"/>
  </si>
  <si>
    <t>Collet</t>
    <phoneticPr fontId="1" type="noConversion"/>
  </si>
  <si>
    <t>RCT</t>
    <phoneticPr fontId="1" type="noConversion"/>
  </si>
  <si>
    <t>DES 시술 대상자</t>
    <phoneticPr fontId="1" type="noConversion"/>
  </si>
  <si>
    <t>기관수</t>
    <phoneticPr fontId="1" type="noConversion"/>
  </si>
  <si>
    <t>프랑스</t>
    <phoneticPr fontId="1" type="noConversion"/>
  </si>
  <si>
    <t>Exclusion
- primary percutaneous coronary intervention for myocardial infarction with ST-segment elevation
- planned use of glycoprotein IIb/IIIa inhibitors
- long-term anticoagulation therapy
- bleeding diathesis</t>
    <phoneticPr fontId="1" type="noConversion"/>
  </si>
  <si>
    <t>monitoring Gp:혈소판 억제반응이 부적절한 환자에서 항혈소판 약제 및 용량 조정을 통한 혈소판 기능 평가 전략</t>
    <phoneticPr fontId="1" type="noConversion"/>
  </si>
  <si>
    <t>aspirin, P2Y12 inhibitor</t>
    <phoneticPr fontId="1" type="noConversion"/>
  </si>
  <si>
    <t>검사 시점</t>
    <phoneticPr fontId="1" type="noConversion"/>
  </si>
  <si>
    <t>DES 후 2-4주마다</t>
    <phoneticPr fontId="1" type="noConversion"/>
  </si>
  <si>
    <t xml:space="preserve">검사에 따른 치료  adjustment </t>
    <phoneticPr fontId="1" type="noConversion"/>
  </si>
  <si>
    <t>1. DES 시술 전
- aspirin HPR: aspirin iv 투여 
- clopidogrel HPR: glycoprotein IIb/IIIa inhibitors and an additional loading dose of clopidogrel (at a dose of ≥600 mg) or a loading dose of prasugrel (at a dose of 60 mg) before the procedure, followed by a daily maintenance dose of 150 mg of clopidogrel or 10 mg of prasugrel after the procedure
- 반응 적절한 환자: 기존 항혈소판치료 유지
2. DES 14-30일 후
- clopidogrel HPR: switched to prasugrel at a dose of 10 mg or received a 75-mg increase in the maintenance dose of clopidogrel
- thienopyridine LPR: switched to clopidogrel at a maintenance dose of 75 mg if they were receiving prasugrel at a dose of 10 mg or clopidogrel at a dose
of 150 mg
- 반응 적절한 환자: 기존 항혈소판치료 유지</t>
    <phoneticPr fontId="1" type="noConversion"/>
  </si>
  <si>
    <t>Conventional Tx Gp:혈소판 기능 평가 없이 기존 치료 전략
- 의사의 결정에 따라 aspirin과 clopidogrel or prasugrel, glycoprotein Iib/IIIa 저해저 선택</t>
    <phoneticPr fontId="1" type="noConversion"/>
  </si>
  <si>
    <t xml:space="preserve">결과 </t>
    <phoneticPr fontId="1" type="noConversion"/>
  </si>
  <si>
    <t>효과</t>
    <phoneticPr fontId="1" type="noConversion"/>
  </si>
  <si>
    <t>안전성</t>
    <phoneticPr fontId="1" type="noConversion"/>
  </si>
  <si>
    <t>major bleeding event</t>
    <phoneticPr fontId="1" type="noConversion"/>
  </si>
  <si>
    <t>2009.1~2011.1</t>
    <phoneticPr fontId="1" type="noConversion"/>
  </si>
  <si>
    <t>2440
-I: 1213
-C: 1227</t>
    <phoneticPr fontId="1" type="noConversion"/>
  </si>
  <si>
    <t>median(IQR)
-I: 63(56,72)
-C: 63(56,72)</t>
    <phoneticPr fontId="1" type="noConversion"/>
  </si>
  <si>
    <t>median(IQR)
-I: 78(69,87)
-C: 78(70,88.5)</t>
    <phoneticPr fontId="1" type="noConversion"/>
  </si>
  <si>
    <t>Funding source</t>
    <phoneticPr fontId="1" type="noConversion"/>
  </si>
  <si>
    <t>Allies in Cardiovascular Trials Initiatives and Organized Networks</t>
    <phoneticPr fontId="1" type="noConversion"/>
  </si>
  <si>
    <t>연구시험명</t>
    <phoneticPr fontId="1" type="noConversion"/>
  </si>
  <si>
    <t>-I: 990(81.6)
-C: 980(79.9)</t>
    <phoneticPr fontId="1" type="noConversion"/>
  </si>
  <si>
    <t>결론</t>
    <phoneticPr fontId="1" type="noConversion"/>
  </si>
  <si>
    <t>NR</t>
    <phoneticPr fontId="1" type="noConversion"/>
  </si>
  <si>
    <t>Body weight (kg)</t>
    <phoneticPr fontId="1" type="noConversion"/>
  </si>
  <si>
    <t>기타 1</t>
    <phoneticPr fontId="1" type="noConversion"/>
  </si>
  <si>
    <t>기타 2</t>
    <phoneticPr fontId="1" type="noConversion"/>
  </si>
  <si>
    <t>stent implanted
-I: 1189(98.0)
-C: 1202(98.0)</t>
    <phoneticPr fontId="1" type="noConversion"/>
  </si>
  <si>
    <t>3군 설명</t>
    <phoneticPr fontId="1" type="noConversion"/>
  </si>
  <si>
    <t>HPR reference</t>
    <phoneticPr fontId="1" type="noConversion"/>
  </si>
  <si>
    <t>Jeong</t>
    <phoneticPr fontId="1" type="noConversion"/>
  </si>
  <si>
    <t xml:space="preserve">한국 </t>
    <phoneticPr fontId="1" type="noConversion"/>
  </si>
  <si>
    <t>Inclusion 
1. Ages eligible for study: between 20 and 75 years of age
2. Body weight  60 kg
3. Presentation with acute coronary syndrome (unstable angina, NSTEMI, and STEMI)
4. Patients undergoing PCI for significant coronary artery stenosis (&gt;50% by visual estimate)
5. Ability to understand and to comply with the study protocol
Exclusion
1. Prior history of ischemic or hemorrhagic stroke or TIA, or subarachnoid hemorrhage
2. Fibrinolytic or abciximab therapy within 48 hours of entry or randomization into the study
3. Need for oral anticoagulant due to clinical indication (e.g., atrial fibrillation)
4. History of intolerance or allergy to aspirin or approved thienopyridines
5. Active pathological bleeding or history of bleeding diathesis
6. Thrombocytopenia (platelets &lt;100,000/mm3)
7. Severe hepatic impairment (Child–Pugh class C)
8. A condition associated with poor treatment compliance, including dementia or mental illness
9. Noncardiac comorbid conditions with life expectancy &lt;1 year or that may result in protocol noncompliance</t>
    <phoneticPr fontId="1" type="noConversion"/>
  </si>
  <si>
    <t>P2Y12</t>
    <phoneticPr fontId="1" type="noConversion"/>
  </si>
  <si>
    <t>Fixed-dose group(10mg)</t>
    <phoneticPr fontId="1" type="noConversion"/>
  </si>
  <si>
    <t>Fixed-dose group(5mg)</t>
    <phoneticPr fontId="1" type="noConversion"/>
  </si>
  <si>
    <t>퇴원시, 1개월 후</t>
    <phoneticPr fontId="1" type="noConversion"/>
  </si>
  <si>
    <t>LPR &lt;85 PRU
HPR&gt;208</t>
    <phoneticPr fontId="1" type="noConversion"/>
  </si>
  <si>
    <t>Sibbing D, Aradi D, Alexopoulos D, et al. Updated expert consensus
statement on platelet function and genetic testing for guiding
P2Y12 receptor inhibitor treatment in percutaneous coronary
intervention. JACC Cardiovasc Interv 2019;12(16):1521–1537</t>
    <phoneticPr fontId="1" type="noConversion"/>
  </si>
  <si>
    <t>- primary: 혈소판 반응성 치료범위(therapeutic window) 내의 환자 분율
- 2ndary: 출혈, 동아시아 환자에서 LPR의 cut-off, 동아시안 환자에서 치료범위 내 환자 분율
- 1년 시점: MACE, 심각한 출혈, DAPT 순응도(1, 3, 5, 12m)</t>
    <phoneticPr fontId="1" type="noConversion"/>
  </si>
  <si>
    <t>255
-I: 82
-C1(10mg): 85
C2(5mg): 83</t>
    <phoneticPr fontId="1" type="noConversion"/>
  </si>
  <si>
    <t>mean(SD)
-I: 55.8(9.5)
-C1: 55.1(8.1)
-C2: 57.4(9.5)</t>
    <phoneticPr fontId="1" type="noConversion"/>
  </si>
  <si>
    <t xml:space="preserve">-I: 73 (89.0)
-C1: 79 (92.9) 
-C2: 72 (86.7) </t>
    <phoneticPr fontId="1" type="noConversion"/>
  </si>
  <si>
    <t>BMI(kg/m2)(mean, SD)
-I:  25.1(2.7)
-C1: 25.7(2.7)
-C2: 25.4(3.4)</t>
    <phoneticPr fontId="1" type="noConversion"/>
  </si>
  <si>
    <t xml:space="preserve">ACS를 보이는 동아시안 환자에서 prasugrel 표준용량 대비 de-escalation 전략은 치료범위에 도달할 가능성이 더 높았고 출혈 위험은 더 낮은 경향이 있었음 </t>
    <phoneticPr fontId="1" type="noConversion"/>
  </si>
  <si>
    <t xml:space="preserve">National Research Foundation </t>
    <phoneticPr fontId="1" type="noConversion"/>
  </si>
  <si>
    <t xml:space="preserve">ONSIDE TEST </t>
    <phoneticPr fontId="1" type="noConversion"/>
  </si>
  <si>
    <t xml:space="preserve">폴란드 </t>
    <phoneticPr fontId="1" type="noConversion"/>
  </si>
  <si>
    <t>test 전,후</t>
    <phoneticPr fontId="1" type="noConversion"/>
  </si>
  <si>
    <t>control arm
- clopidogrel 유지</t>
    <phoneticPr fontId="1" type="noConversion"/>
  </si>
  <si>
    <t>. Kołtowski Ł, Aradi D, Huczek Z, et al. Study design and rationale for Optimal aNtiplatelet pharmacotherapy guided by bedSIDE
genetic or functional TESTing in elective percutaneous coronary
intervention patients (ONSIDE TEST): a prospective, open-label,
randomised parallel-group multicentre trial (NCT01930773). Kardiol Pol. 2016; 74(4): 372–379</t>
    <phoneticPr fontId="1" type="noConversion"/>
  </si>
  <si>
    <t>Montalescot</t>
    <phoneticPr fontId="1" type="noConversion"/>
  </si>
  <si>
    <t>ARCTIC</t>
    <phoneticPr fontId="1" type="noConversion"/>
  </si>
  <si>
    <t>2440
-I: 1194
-C: 1191</t>
    <phoneticPr fontId="1" type="noConversion"/>
  </si>
  <si>
    <t>184와 동일연구</t>
    <phoneticPr fontId="1" type="noConversion"/>
  </si>
  <si>
    <t>BMI(kg/m2)(median, IQR)
-I: 26.55(24.2, 29.65)
-C: 27(24.5, 29.7)</t>
    <phoneticPr fontId="1" type="noConversion"/>
  </si>
  <si>
    <t>- 주요 출혈</t>
    <phoneticPr fontId="1" type="noConversion"/>
  </si>
  <si>
    <t>NCT00827411</t>
    <phoneticPr fontId="1" type="noConversion"/>
  </si>
  <si>
    <t>NCT no.</t>
    <phoneticPr fontId="1" type="noConversion"/>
  </si>
  <si>
    <t>추적관찰 기간</t>
    <phoneticPr fontId="1" type="noConversion"/>
  </si>
  <si>
    <t>1년</t>
    <phoneticPr fontId="1" type="noConversion"/>
  </si>
  <si>
    <t>Fondation de France, Sanofi-Aventis, Cordis,
Medtronic, Boston Scientific, and Fondation SGAM</t>
    <phoneticPr fontId="1" type="noConversion"/>
  </si>
  <si>
    <t>Mshelbwala</t>
    <phoneticPr fontId="1" type="noConversion"/>
  </si>
  <si>
    <t>후향적 관찰연구</t>
    <phoneticPr fontId="1" type="noConversion"/>
  </si>
  <si>
    <t>미국</t>
    <phoneticPr fontId="1" type="noConversion"/>
  </si>
  <si>
    <t>PCI 시술 환자</t>
    <phoneticPr fontId="1" type="noConversion"/>
  </si>
  <si>
    <t>2012~2018</t>
    <phoneticPr fontId="1" type="noConversion"/>
  </si>
  <si>
    <t>clopidogrel 투여이후, PCI 시술시</t>
    <phoneticPr fontId="1" type="noConversion"/>
  </si>
  <si>
    <t>PRU&gt;208</t>
    <phoneticPr fontId="1" type="noConversion"/>
  </si>
  <si>
    <t>Stone G, Witzenbichler B, Weisz G, et al. Platelet reactivity and
clinical outcomes after coronary artery implantation of drug-eluting
stents (ADAPT-DES): a prospective multicentre registry study. Lancet.
2013;382(9892):614–623</t>
    <phoneticPr fontId="1" type="noConversion"/>
  </si>
  <si>
    <t>VN 비검사군</t>
    <phoneticPr fontId="1" type="noConversion"/>
  </si>
  <si>
    <t>NA</t>
    <phoneticPr fontId="1" type="noConversion"/>
  </si>
  <si>
    <t>Inclusion
- patients who had undergone PCI with subsequent placement of at least 1 drug eluting (DES) or bare metal stent (BMS)</t>
    <phoneticPr fontId="1" type="noConversion"/>
  </si>
  <si>
    <t>-I: 485 (65%)
-C: 151 (60%)</t>
    <phoneticPr fontId="1" type="noConversion"/>
  </si>
  <si>
    <t>1001
-I: 749
-C: 252</t>
    <phoneticPr fontId="1" type="noConversion"/>
  </si>
  <si>
    <t>BMI(kg/m2)(median, IQR)
-I: 31.8(8)
-C: 32(8)</t>
    <phoneticPr fontId="1" type="noConversion"/>
  </si>
  <si>
    <t xml:space="preserve">- 퇴원시 clopidogrel 처방율
- MACE, 심혈관 사망, MI, 출혈 </t>
    <phoneticPr fontId="1" type="noConversion"/>
  </si>
  <si>
    <t>PCI 이후 개별화 항혈소판 치료 의사결정에서 혈소판 약물 반응검사를 일상적으로 사용하는 것(routine use)은 새로운 P2Y12 억제제를 사용할 가능성이 낮은 것과 관련이 있었음. 그러나 임상성과에는 군간 차이 없었음</t>
    <phoneticPr fontId="1" type="noConversion"/>
  </si>
  <si>
    <t>Neyens</t>
    <phoneticPr fontId="1" type="noConversion"/>
  </si>
  <si>
    <t>후향적 코호트 연구</t>
    <phoneticPr fontId="1" type="noConversion"/>
  </si>
  <si>
    <t>2012.1.~2018.5.</t>
    <phoneticPr fontId="1" type="noConversion"/>
  </si>
  <si>
    <t xml:space="preserve">Inclusion
- Patients 18 years who underwent PED implantation for flow diversion of an intracranial aneurysm and subsequently initiated on DAPT
Exclusion
- if the PED was for an indication other than aneurysmal flow diversio
- they were on maintenance therapy with ticagrelor or prasugrel for an alternative indication before PED implantation
- there was documented nonadherence to DAPT
</t>
    <phoneticPr fontId="1" type="noConversion"/>
  </si>
  <si>
    <t>- 혈전 또는 출혈 합병증</t>
    <phoneticPr fontId="1" type="noConversion"/>
  </si>
  <si>
    <t>6개월</t>
    <phoneticPr fontId="1" type="noConversion"/>
  </si>
  <si>
    <t>mean(SD)
-I: 61.7(11)
-C: 60.9(10)</t>
    <phoneticPr fontId="1" type="noConversion"/>
  </si>
  <si>
    <t>mean(SD)
-I: 58(13)
-C: 56(13)</t>
    <phoneticPr fontId="1" type="noConversion"/>
  </si>
  <si>
    <t>269
-I: 159
-C: 110</t>
    <phoneticPr fontId="1" type="noConversion"/>
  </si>
  <si>
    <t>mean(SD)
-I: 84(20)
-C: 80(19)</t>
    <phoneticPr fontId="1" type="noConversion"/>
  </si>
  <si>
    <t>-I: 34 (21.4)
-C: 26(23.6)</t>
    <phoneticPr fontId="1" type="noConversion"/>
  </si>
  <si>
    <t>복잡성 동맥류를 치료하기 위하여 flow diversion with PED을 수행한 환자에서 혈소판 약물 반응검사와 개별화 항혈소판 치료법 혈전 합병증을 감소시키는 이점을 보여주지 못함</t>
    <phoneticPr fontId="1" type="noConversion"/>
  </si>
  <si>
    <t>RCT</t>
    <phoneticPr fontId="1" type="noConversion"/>
  </si>
  <si>
    <t>6개월</t>
    <phoneticPr fontId="1" type="noConversion"/>
  </si>
  <si>
    <t>Tomaniak</t>
    <phoneticPr fontId="1" type="noConversion"/>
  </si>
  <si>
    <t>NCT01930773</t>
    <phoneticPr fontId="1" type="noConversion"/>
  </si>
  <si>
    <t>Inclusion
- age 18-75
- elective PCI
Exclusion
- acute coronary syndrome (troponin &gt; 1 x ULN),
- administration of glycoprotein IIb/IIIa inhibitors,
- chronic total occlusion,
- lesions with extensive calcifications requiring rotational atherectomy,
- platelet count &lt;70 000 /µl
- high bleeding risk,
- coronary bypass surgery in the previous 3 months,
- severe chronic renal failure (eGFR &lt; 30 mL/min)
- requirement for warfarin, dabigatran, apixaban, rivaroxaban
- history of stroke or TIA,
- weight &lt; 60 kg
- known bleeding diathesis,
- hematocrit of &lt; 30% or &gt;52%
- pregnancy</t>
    <phoneticPr fontId="1" type="noConversion"/>
  </si>
  <si>
    <t>안정 CAD</t>
    <phoneticPr fontId="1" type="noConversion"/>
  </si>
  <si>
    <t>HPR&gt;208 PRU</t>
    <phoneticPr fontId="1" type="noConversion"/>
  </si>
  <si>
    <t>genotyping arm
- carriers of at least one copy (of the  loss‑of‑function *2 allele in the CYP2C19 gene): loading dose 60mg prasugrel+이후 10mg/d 1we다</t>
    <phoneticPr fontId="1" type="noConversion"/>
  </si>
  <si>
    <t>- PCI 7일 또는 30일 내 출혈, 심장사, MI, 스텐트 혈전증, 30일 내 urgent repeat revascularization</t>
    <phoneticPr fontId="1" type="noConversion"/>
  </si>
  <si>
    <t>- primary: 시술중(periprocedural) 말초 심근손상 발생율
- 2ndary: PCI 24시간 후 CK-MB 및 troponin 상층 최대치, 수술 중 MI 유병율</t>
    <phoneticPr fontId="1" type="noConversion"/>
  </si>
  <si>
    <t>2012.12~2015.4.</t>
    <phoneticPr fontId="1" type="noConversion"/>
  </si>
  <si>
    <t>mean(SD)
-I: 62.6 (7.1)
-C1(ctr): 62.3 (7.6)
-C2(geno): 61.8 (10.6)</t>
    <phoneticPr fontId="1" type="noConversion"/>
  </si>
  <si>
    <t>-I: 29 (82.9)
-C1: 23 (76.7)
-C2: 28 (77.8)</t>
    <phoneticPr fontId="1" type="noConversion"/>
  </si>
  <si>
    <t>previous PCI (n,%)
-I: 19 (54.3)
-C1: 14 (46.7)
-C2: 24 (66.7)</t>
    <phoneticPr fontId="1" type="noConversion"/>
  </si>
  <si>
    <t xml:space="preserve">phenotyping arm
- HPR인 경우: loading dose of prasugrel 60mg+이후 10mg/d 7일+이후 clopidogrel 75mg/d
- HPR 아닌 경우: clopidogrel 유지 </t>
    <phoneticPr fontId="1" type="noConversion"/>
  </si>
  <si>
    <t>1년</t>
    <phoneticPr fontId="1" type="noConversion"/>
  </si>
  <si>
    <t>PCI를 수행한 stable CAD 환자에서 prasugrel의 조기 투여는 시술중 MI의 정도를 감소시킬 수 있음</t>
    <phoneticPr fontId="1" type="noConversion"/>
  </si>
  <si>
    <t>Young Researcher’s Grant of the Medical University of Warsaw</t>
    <phoneticPr fontId="1" type="noConversion"/>
  </si>
  <si>
    <t>Wong</t>
    <phoneticPr fontId="1" type="noConversion"/>
  </si>
  <si>
    <t>2002.5.1.~2012.12.31.</t>
    <phoneticPr fontId="1" type="noConversion"/>
  </si>
  <si>
    <t>후향적 연구</t>
    <phoneticPr fontId="1" type="noConversion"/>
  </si>
  <si>
    <t>미국</t>
    <phoneticPr fontId="1" type="noConversion"/>
  </si>
  <si>
    <t>NR</t>
    <phoneticPr fontId="1" type="noConversion"/>
  </si>
  <si>
    <t>NA</t>
    <phoneticPr fontId="1" type="noConversion"/>
  </si>
  <si>
    <t>뇌혈관시술을 받을 예정인 성인환자</t>
    <phoneticPr fontId="1" type="noConversion"/>
  </si>
  <si>
    <t>&gt;180 PRU</t>
    <phoneticPr fontId="1" type="noConversion"/>
  </si>
  <si>
    <t>표준치료군
- VN 검사를 받지 않은 경우</t>
    <phoneticPr fontId="1" type="noConversion"/>
  </si>
  <si>
    <t>- primary: 허혈성 합병증(스텐트 합병증, 혈전색전증 사건)
- 2ndary: 출혈 합병증</t>
    <phoneticPr fontId="1" type="noConversion"/>
  </si>
  <si>
    <t>시술 수 24시간 내, 1-30일, 31-181일 사이</t>
    <phoneticPr fontId="1" type="noConversion"/>
  </si>
  <si>
    <t>130
-I: 40
-C: 90</t>
    <phoneticPr fontId="1" type="noConversion"/>
  </si>
  <si>
    <t>mean(SD)
-I:  57.4(11.7)
-C: 55.8(12.7)</t>
    <phoneticPr fontId="1" type="noConversion"/>
  </si>
  <si>
    <t>-I: 13 (32.5)
-C: 23 (25.6)</t>
    <phoneticPr fontId="1" type="noConversion"/>
  </si>
  <si>
    <t>-I:  85.3(21.4)
-C: 76.0(18.2)</t>
    <phoneticPr fontId="1" type="noConversion"/>
  </si>
  <si>
    <t>뇌혈관 중재시술을 수행하는 환자에서 혈소판 약물 반응검사를 이용하여 clopidogrel 치료계획을 guide하는 것은 표준치료 대비 혈전성 합병증 발생을 감소시키지 못하였음. 또한 출혈 합병증 또는 사망의 발생에도 차이가 없었음</t>
    <phoneticPr fontId="1" type="noConversion"/>
  </si>
  <si>
    <t>no sources of funding or support
to be disclosed</t>
    <phoneticPr fontId="1" type="noConversion"/>
  </si>
  <si>
    <t>Coleman</t>
    <phoneticPr fontId="1" type="noConversion"/>
  </si>
  <si>
    <t xml:space="preserve">국가 </t>
    <phoneticPr fontId="1" type="noConversion"/>
  </si>
  <si>
    <t>질환명</t>
    <phoneticPr fontId="1" type="noConversion"/>
  </si>
  <si>
    <t>대상자</t>
    <phoneticPr fontId="1" type="noConversion"/>
  </si>
  <si>
    <t>분석대안</t>
    <phoneticPr fontId="1" type="noConversion"/>
  </si>
  <si>
    <t>비교대안</t>
    <phoneticPr fontId="1" type="noConversion"/>
  </si>
  <si>
    <t>분석관점</t>
    <phoneticPr fontId="1" type="noConversion"/>
  </si>
  <si>
    <t>분석기간</t>
    <phoneticPr fontId="1" type="noConversion"/>
  </si>
  <si>
    <t>결과지표</t>
    <phoneticPr fontId="1" type="noConversion"/>
  </si>
  <si>
    <t>분석방법</t>
    <phoneticPr fontId="1" type="noConversion"/>
  </si>
  <si>
    <t>분석모형</t>
    <phoneticPr fontId="1" type="noConversion"/>
  </si>
  <si>
    <t>분석주기</t>
    <phoneticPr fontId="1" type="noConversion"/>
  </si>
  <si>
    <t>결론</t>
    <phoneticPr fontId="1" type="noConversion"/>
  </si>
  <si>
    <t>Funding source</t>
    <phoneticPr fontId="1" type="noConversion"/>
  </si>
  <si>
    <t>Accumetrics, Inc</t>
    <phoneticPr fontId="1" type="noConversion"/>
  </si>
  <si>
    <t xml:space="preserve">미국 </t>
    <phoneticPr fontId="1" type="noConversion"/>
  </si>
  <si>
    <t>비용효과성</t>
    <phoneticPr fontId="1" type="noConversion"/>
  </si>
  <si>
    <t xml:space="preserve">PCI 또는 CABG로 관리되는 ACS 환자 </t>
    <phoneticPr fontId="1" type="noConversion"/>
  </si>
  <si>
    <t>혈소판 약물 반응검사 기반 DAPT 치료법
- PRA-driven prasugrel
- PRA-driven ticagrelor</t>
    <phoneticPr fontId="1" type="noConversion"/>
  </si>
  <si>
    <t>universal(w/o PRA test)
- universal clopidogrel
- universal prasugrel
- universal ticagrelor</t>
    <phoneticPr fontId="1" type="noConversion"/>
  </si>
  <si>
    <t xml:space="preserve">HPR 기준 </t>
    <phoneticPr fontId="1" type="noConversion"/>
  </si>
  <si>
    <t>230 PRU</t>
    <phoneticPr fontId="1" type="noConversion"/>
  </si>
  <si>
    <t>ACS를 경험한 65세 환자</t>
    <phoneticPr fontId="1" type="noConversion"/>
  </si>
  <si>
    <t>5년</t>
    <phoneticPr fontId="1" type="noConversion"/>
  </si>
  <si>
    <t>혈소판 약물 반응검사 기반 항혈소판제 치료를 결정하는 전략은 ACS 관련 비용을 감소시킴으로써 (clopidogrel이 제네릭임에도 불구하고) 일반치료(universal)보다 비용효과적이었음</t>
    <phoneticPr fontId="1" type="noConversion"/>
  </si>
  <si>
    <t>- primary: all cause death, MI, stroke  stroke or transient ischemic attack, urgent coronary revascularization, and stent thrombosis
- 2ndary: composite of stent thrombosis (revascularized or not) and urgent revascularization</t>
    <phoneticPr fontId="1" type="noConversion"/>
  </si>
  <si>
    <t>NCT01951001</t>
    <phoneticPr fontId="1" type="noConversion"/>
  </si>
  <si>
    <t>PFT-guided regimen: LPR인 환자는 prasugrel 5mg로 변경, LPR 아닌 환자는 prasugrel 10mg 유지 
(aspirin 100mg는 시험기간 동안 유지)</t>
    <phoneticPr fontId="1" type="noConversion"/>
  </si>
  <si>
    <t>ACS 의심 환자에서 관상동맥협착으로 PCI를 수행하는 환자</t>
    <phoneticPr fontId="1" type="noConversion"/>
  </si>
  <si>
    <t>관상동맥 스텐트 시술을 받는 환자에서 HPR인 경우 치료 용량을 조절하는 것은 허혈 재발을 감소시키지 않음. HPR은 경피적 관상동맥 재관류 이후 2차 예방에 대한 예측인자로 고려할 수 없음</t>
    <phoneticPr fontId="1" type="noConversion"/>
  </si>
  <si>
    <t>- primary: all cause death, MI, stroke  stroke or transient ischemic attack, urgent coronary revascularization, and stent thrombosis
- 2ndary: composite
of stent thrombosis (revascularized or not) and urgent revascularization
- vs. 184번 문헌: 시점(randomization-hospital discharge-end of f/u)을 나누어 동일 효과지표 분석</t>
    <phoneticPr fontId="1" type="noConversion"/>
  </si>
  <si>
    <t>복잡 뇌동맥류에서 flow diversion with PED를 받은 환자</t>
    <phoneticPr fontId="1" type="noConversion"/>
  </si>
  <si>
    <t>Conventional Tx Gp:혈소판 기능 평가 없이 기존 치료 전략
- 의사의 결정에 따라 aspirin과 clopidogrel or prasugrel, glycoprotein Iib/IIIa 저해제 선택</t>
    <phoneticPr fontId="1" type="noConversion"/>
  </si>
  <si>
    <t>VN 검사군
- HPR인 경우: clopidogrel에서 prasugrel 또는 ticagrelor로 교체
- not HPR: clopidogrel 유지</t>
    <phoneticPr fontId="1" type="noConversion"/>
  </si>
  <si>
    <t>약제 hyporesponse 기준 (-&gt; 혈소판 HPR)
PRU ≥194
ARU ≥550</t>
    <phoneticPr fontId="1" type="noConversion"/>
  </si>
  <si>
    <t>VN 검사군(검사 결과 토대로 의사가 치료 결정)
- clopidogrel hyporesponsive (-&gt; HPR)인 경우: clopidogrel에서 ticagrelor로 교체 또는 clopidogral 유지 
- clopidogrel hyperresponse(-&gt; LPR): full dose clopidogrel 유지</t>
    <phoneticPr fontId="1" type="noConversion"/>
  </si>
  <si>
    <t xml:space="preserve">tailored 치료군
-  VN 검사 결과 있는 경우
- 목표수치(120-180PRU)가 아닌 경우 의사 결정에 따라 LD 추가 또는 MD 조절 </t>
    <phoneticPr fontId="1" type="noConversion"/>
  </si>
  <si>
    <t>No.</t>
    <phoneticPr fontId="1" type="noConversion"/>
  </si>
  <si>
    <t>하위그룹</t>
    <phoneticPr fontId="1" type="noConversion"/>
  </si>
  <si>
    <t>지표명</t>
    <phoneticPr fontId="1" type="noConversion"/>
  </si>
  <si>
    <t>정의</t>
    <phoneticPr fontId="1" type="noConversion"/>
  </si>
  <si>
    <t>측정시점</t>
    <phoneticPr fontId="1" type="noConversion"/>
  </si>
  <si>
    <t>단위</t>
    <phoneticPr fontId="1" type="noConversion"/>
  </si>
  <si>
    <t>중재군</t>
    <phoneticPr fontId="1" type="noConversion"/>
  </si>
  <si>
    <t>n</t>
    <phoneticPr fontId="1" type="noConversion"/>
  </si>
  <si>
    <t>SD</t>
    <phoneticPr fontId="1" type="noConversion"/>
  </si>
  <si>
    <t>95% CI</t>
    <phoneticPr fontId="1" type="noConversion"/>
  </si>
  <si>
    <t>mean/median</t>
    <phoneticPr fontId="1" type="noConversion"/>
  </si>
  <si>
    <t>95% CI/IQR, range</t>
    <phoneticPr fontId="1" type="noConversion"/>
  </si>
  <si>
    <t>대조군</t>
    <phoneticPr fontId="1" type="noConversion"/>
  </si>
  <si>
    <t>p-value</t>
    <phoneticPr fontId="1" type="noConversion"/>
  </si>
  <si>
    <t>total N</t>
    <phoneticPr fontId="1" type="noConversion"/>
  </si>
  <si>
    <t>event N</t>
    <phoneticPr fontId="1" type="noConversion"/>
  </si>
  <si>
    <t>%</t>
    <phoneticPr fontId="1" type="noConversion"/>
  </si>
  <si>
    <t>지표(OR, RR, HR)</t>
    <phoneticPr fontId="1" type="noConversion"/>
  </si>
  <si>
    <t>통계량</t>
    <phoneticPr fontId="1" type="noConversion"/>
  </si>
  <si>
    <t xml:space="preserve">통계량 </t>
    <phoneticPr fontId="1" type="noConversion"/>
  </si>
  <si>
    <t>비고</t>
    <phoneticPr fontId="1" type="noConversion"/>
  </si>
  <si>
    <t>1. 판단근거</t>
  </si>
  <si>
    <t>2. 판단근거</t>
  </si>
  <si>
    <t>3. 판단근거</t>
  </si>
  <si>
    <t>4. 판단근거</t>
  </si>
  <si>
    <t>5. 판단근거</t>
  </si>
  <si>
    <t>6. 판단근거</t>
  </si>
  <si>
    <t>7. 민간자원</t>
    <phoneticPr fontId="1" type="noConversion"/>
  </si>
  <si>
    <t>7. 판단근거</t>
    <phoneticPr fontId="1" type="noConversion"/>
  </si>
  <si>
    <t>ROB</t>
    <phoneticPr fontId="1" type="noConversion"/>
  </si>
  <si>
    <t>2. 배정순서 은폐</t>
    <phoneticPr fontId="1" type="noConversion"/>
  </si>
  <si>
    <t xml:space="preserve">3. 연구참여자, 연구자에 대한 눈가림 </t>
    <phoneticPr fontId="1" type="noConversion"/>
  </si>
  <si>
    <t>4. 결과평가에 대한 눈가림</t>
    <phoneticPr fontId="1" type="noConversion"/>
  </si>
  <si>
    <t>5. 판단근거</t>
    <phoneticPr fontId="1" type="noConversion"/>
  </si>
  <si>
    <t>1. 대상군 비교가능성</t>
    <phoneticPr fontId="1" type="noConversion"/>
  </si>
  <si>
    <t>2. 대상군 선정</t>
    <phoneticPr fontId="1" type="noConversion"/>
  </si>
  <si>
    <t>3. 교란변수</t>
    <phoneticPr fontId="1" type="noConversion"/>
  </si>
  <si>
    <t>4. 노출측정</t>
    <phoneticPr fontId="1" type="noConversion"/>
  </si>
  <si>
    <t>5. 평가자의 눈가림</t>
    <phoneticPr fontId="1" type="noConversion"/>
  </si>
  <si>
    <t>ROBANS</t>
    <phoneticPr fontId="1" type="noConversion"/>
  </si>
  <si>
    <t>1. 무작위 배정순서 생성</t>
    <phoneticPr fontId="1" type="noConversion"/>
  </si>
  <si>
    <t>6. 결과 평가</t>
    <phoneticPr fontId="1" type="noConversion"/>
  </si>
  <si>
    <t>7. 불완전한 결과자료</t>
    <phoneticPr fontId="1" type="noConversion"/>
  </si>
  <si>
    <t>8. 선택적 결과보고</t>
    <phoneticPr fontId="1" type="noConversion"/>
  </si>
  <si>
    <t>8. 판단근거</t>
    <phoneticPr fontId="1" type="noConversion"/>
  </si>
  <si>
    <t>6. 선택적 보고</t>
    <phoneticPr fontId="1" type="noConversion"/>
  </si>
  <si>
    <t>수기</t>
    <phoneticPr fontId="1" type="noConversion"/>
  </si>
  <si>
    <t>Jiang</t>
  </si>
  <si>
    <t>Lomakin</t>
    <phoneticPr fontId="1" type="noConversion"/>
  </si>
  <si>
    <t>홍콩</t>
    <phoneticPr fontId="1" type="noConversion"/>
  </si>
  <si>
    <t>러시아</t>
    <phoneticPr fontId="1" type="noConversion"/>
  </si>
  <si>
    <t>60세 ACS 환자</t>
    <phoneticPr fontId="1" type="noConversion"/>
  </si>
  <si>
    <t>55세 ACS 환자</t>
    <phoneticPr fontId="1" type="noConversion"/>
  </si>
  <si>
    <t>US 지불자 또는 Medicare 관점</t>
    <phoneticPr fontId="1" type="noConversion"/>
  </si>
  <si>
    <t>US 보건의료 제공자 관점</t>
    <phoneticPr fontId="1" type="noConversion"/>
  </si>
  <si>
    <t>러시아 보건의료체계 관점</t>
    <phoneticPr fontId="1" type="noConversion"/>
  </si>
  <si>
    <t>hybrid decision tree Markov</t>
  </si>
  <si>
    <t>30년</t>
    <phoneticPr fontId="1" type="noConversion"/>
  </si>
  <si>
    <t>5년</t>
    <phoneticPr fontId="1" type="noConversion"/>
  </si>
  <si>
    <t xml:space="preserve">Univarsal DAPT 
- universal clopidogrel
- universal prasugrel
- universal ticagrelor </t>
    <phoneticPr fontId="1" type="noConversion"/>
  </si>
  <si>
    <t xml:space="preserve">1) PRA 기반 DAPT 조정 
- PRA-driven prasugrel
- PRA-driven ticagrelor 
2) 유전자검사 기반 DAPT 조정 </t>
    <phoneticPr fontId="1" type="noConversion"/>
  </si>
  <si>
    <t xml:space="preserve">PRA 기반 DAPT 조정 
- PRA-driven ticagrelor </t>
    <phoneticPr fontId="1" type="noConversion"/>
  </si>
  <si>
    <t>Univarsal DAPT 
- universal clopidogrel
- universal ticagrelor</t>
    <phoneticPr fontId="1" type="noConversion"/>
  </si>
  <si>
    <r>
      <t>ICER
(</t>
    </r>
    <r>
      <rPr>
        <sz val="9"/>
        <color theme="1"/>
        <rFont val="맑은 고딕"/>
        <family val="3"/>
        <charset val="129"/>
      </rPr>
      <t>△costs/△QALYs)</t>
    </r>
    <phoneticPr fontId="1" type="noConversion"/>
  </si>
  <si>
    <t xml:space="preserve">PCI를 수행하는 ACS 환자에서 개별화 항혈소판제 치료가 표준치료 대비 비용-효과적이었음. 특히, 유전자검사 기반 항혈소판제 치료 전략은 PRA 기반 또는 표준 항혈소판제 치료 전략보다 비용도 저렴하고 효과도 높아 가장 선호하는 전략일 가능성이 높았음 </t>
    <phoneticPr fontId="1" type="noConversion"/>
  </si>
  <si>
    <t>ACS 환자에서 PRA 기반 항혈소판제 치료 전략은 표준 항햘소판제 치료 전략 보다 치료 비용을 절감하여 더 비용-효과적이었음</t>
    <phoneticPr fontId="1" type="noConversion"/>
  </si>
  <si>
    <t>no COI</t>
    <phoneticPr fontId="1" type="noConversion"/>
  </si>
  <si>
    <t>1년</t>
    <phoneticPr fontId="1" type="noConversion"/>
  </si>
  <si>
    <t>composite of Death, recurrent acute coronary syndrome, stroke, or transient ischemic attack</t>
    <phoneticPr fontId="1" type="noConversion"/>
  </si>
  <si>
    <t>composite of death or resuscitation after cardiac arrest</t>
    <phoneticPr fontId="1" type="noConversion"/>
  </si>
  <si>
    <t>사망 또는 MI</t>
    <phoneticPr fontId="1" type="noConversion"/>
  </si>
  <si>
    <t>사망</t>
    <phoneticPr fontId="1" type="noConversion"/>
  </si>
  <si>
    <t>stent thrombosis</t>
    <phoneticPr fontId="1" type="noConversion"/>
  </si>
  <si>
    <t>MI</t>
    <phoneticPr fontId="1" type="noConversion"/>
  </si>
  <si>
    <t>stroke or transient ischemic attack</t>
    <phoneticPr fontId="1" type="noConversion"/>
  </si>
  <si>
    <t>urgenr revascularization</t>
    <phoneticPr fontId="1" type="noConversion"/>
  </si>
  <si>
    <t>%</t>
    <phoneticPr fontId="1" type="noConversion"/>
  </si>
  <si>
    <t>major bleeding</t>
    <phoneticPr fontId="1" type="noConversion"/>
  </si>
  <si>
    <t>minor bleeding</t>
    <phoneticPr fontId="1" type="noConversion"/>
  </si>
  <si>
    <t>bleeding</t>
    <phoneticPr fontId="1" type="noConversion"/>
  </si>
  <si>
    <t>HR</t>
    <phoneticPr fontId="1" type="noConversion"/>
  </si>
  <si>
    <t>0.98~1.29</t>
    <phoneticPr fontId="1" type="noConversion"/>
  </si>
  <si>
    <t>(primary) composite of death from any cause, myocardial infarction, stent thrombosis, stroke or transient ischemic attack, or urgent revascularization</t>
    <phoneticPr fontId="1" type="noConversion"/>
  </si>
  <si>
    <t>(secondary) composite of stent thrombosis, revascularized or not, or any urgent revascularization</t>
    <phoneticPr fontId="1" type="noConversion"/>
  </si>
  <si>
    <t>0.74~1.52</t>
    <phoneticPr fontId="1" type="noConversion"/>
  </si>
  <si>
    <t>(STEEPLE 정의)다음 중 하나: Fatal bleeding, Retroperitoneal, intracranial, or intraocular bleeding, Bleeding that causes hemodynamic compromise requiring specific treatment, Bleeding that requires intervention (surgical or endoscopic) or decompression of a closed space to stop or control the event, Clinically overt bleeding, requiring any transfusion of ≥1 unit of packed red cells or whole blood, Clinically overt bleeding, causing a decrease in hemoglobin of ≥3 g/dl (or, if hemoglobin level not available, a decrease in hematocrit of ≥10%)</t>
    <phoneticPr fontId="1" type="noConversion"/>
  </si>
  <si>
    <t>(STEEPLE 정의)주요 출혈이 아니면서 다음 중 하나: Gross hematuria not associated with trauma (e.g., from instrumentation), Epistaxis that is prolonged, repeated, or requires plugging or intervention, Gastrointestinal hemorrhage, Hemoptysis, Subconjunctival hemorrhage, Hematoma &gt;5 cm or leading to prolonged or new hospitalization, Clinically overt bleeding, causing a decrease in hemoglobin of 2 to 3 g/dl, Uncontrolled bleeding requiring protamine sulfate administration</t>
    <phoneticPr fontId="1" type="noConversion"/>
  </si>
  <si>
    <t>(STEEPLE 정의)major or minor</t>
    <phoneticPr fontId="1" type="noConversion"/>
  </si>
  <si>
    <t>0.43~1.14</t>
    <phoneticPr fontId="1" type="noConversion"/>
  </si>
  <si>
    <t>0.88~1.56</t>
    <phoneticPr fontId="1" type="noConversion"/>
  </si>
  <si>
    <t>0.92~2.74</t>
    <phoneticPr fontId="1" type="noConversion"/>
  </si>
  <si>
    <t>0.96~1.29</t>
    <phoneticPr fontId="1" type="noConversion"/>
  </si>
  <si>
    <t>0.79~2.50</t>
    <phoneticPr fontId="1" type="noConversion"/>
  </si>
  <si>
    <t>0.93~1.25</t>
    <phoneticPr fontId="1" type="noConversion"/>
  </si>
  <si>
    <t>0.56~3.18</t>
    <phoneticPr fontId="1" type="noConversion"/>
  </si>
  <si>
    <t>0.42~3.18</t>
    <phoneticPr fontId="1" type="noConversion"/>
  </si>
  <si>
    <t>0.73~1.55</t>
    <phoneticPr fontId="1" type="noConversion"/>
  </si>
  <si>
    <t>0.28~1.16</t>
    <phoneticPr fontId="1" type="noConversion"/>
  </si>
  <si>
    <t>0.46~1.05</t>
    <phoneticPr fontId="1" type="noConversion"/>
  </si>
  <si>
    <t xml:space="preserve">HPR-clopidogrel 분율 </t>
    <phoneticPr fontId="1" type="noConversion"/>
  </si>
  <si>
    <t xml:space="preserve">baseline </t>
    <phoneticPr fontId="1" type="noConversion"/>
  </si>
  <si>
    <t>stenting 14-30일 후</t>
    <phoneticPr fontId="1" type="noConversion"/>
  </si>
  <si>
    <t xml:space="preserve">HPR-aspirin 분율 </t>
    <phoneticPr fontId="1" type="noConversion"/>
  </si>
  <si>
    <t>Any death, myocardial infarction, stent thrombosis, stroke or TIA, urgent revascularization</t>
  </si>
  <si>
    <t>Stent thrombosis (revascularized or not) or any urgent revascularization</t>
    <phoneticPr fontId="1" type="noConversion"/>
  </si>
  <si>
    <t>Any death, recurrent ACS, stroke or TIA</t>
    <phoneticPr fontId="1" type="noConversion"/>
  </si>
  <si>
    <t>Death or myocardial infarction</t>
  </si>
  <si>
    <t>Any death, myocardial infarction, stent thrombosis (revascularized or not), stroke or TIA, urgent revascularization, TIMI major bleed</t>
    <phoneticPr fontId="1" type="noConversion"/>
  </si>
  <si>
    <t>사망</t>
    <phoneticPr fontId="1" type="noConversion"/>
  </si>
  <si>
    <t>MI</t>
    <phoneticPr fontId="1" type="noConversion"/>
  </si>
  <si>
    <t>Stent thrombosis</t>
    <phoneticPr fontId="1" type="noConversion"/>
  </si>
  <si>
    <t>Stroke or TIA</t>
    <phoneticPr fontId="1" type="noConversion"/>
  </si>
  <si>
    <t>Urgent revascularization</t>
    <phoneticPr fontId="1" type="noConversion"/>
  </si>
  <si>
    <t>STEEPLE major bleeding</t>
    <phoneticPr fontId="1" type="noConversion"/>
  </si>
  <si>
    <t>STEEPLE minor bleeding</t>
  </si>
  <si>
    <t>STEEPLE major or minor bleeding</t>
    <phoneticPr fontId="1" type="noConversion"/>
  </si>
  <si>
    <t>TIMI major bleeding</t>
    <phoneticPr fontId="1" type="noConversion"/>
  </si>
  <si>
    <t>TIMI minor bleeding</t>
    <phoneticPr fontId="1" type="noConversion"/>
  </si>
  <si>
    <t>TIMI major or minor bleeding</t>
    <phoneticPr fontId="1" type="noConversion"/>
  </si>
  <si>
    <t>무작위배정~퇴원</t>
    <phoneticPr fontId="1" type="noConversion"/>
  </si>
  <si>
    <t>STEEPLE</t>
  </si>
  <si>
    <t>TIMI</t>
    <phoneticPr fontId="1" type="noConversion"/>
  </si>
  <si>
    <t>Death or resuscitated cardiac arrest</t>
    <phoneticPr fontId="1" type="noConversion"/>
  </si>
  <si>
    <t>0.932~1.264</t>
    <phoneticPr fontId="1" type="noConversion"/>
  </si>
  <si>
    <t>0.436~4.353</t>
    <phoneticPr fontId="1" type="noConversion"/>
  </si>
  <si>
    <t>0.769~3.120</t>
    <phoneticPr fontId="1" type="noConversion"/>
  </si>
  <si>
    <t>0.930~12.296</t>
    <phoneticPr fontId="1" type="noConversion"/>
  </si>
  <si>
    <t>0.929~1.261</t>
    <phoneticPr fontId="1" type="noConversion"/>
  </si>
  <si>
    <t>0.924~1.253</t>
    <phoneticPr fontId="1" type="noConversion"/>
  </si>
  <si>
    <t>0.750~51.792</t>
    <phoneticPr fontId="1" type="noConversion"/>
  </si>
  <si>
    <t>0.917~1.246</t>
    <phoneticPr fontId="1" type="noConversion"/>
  </si>
  <si>
    <t>0.113~4.048</t>
    <phoneticPr fontId="1" type="noConversion"/>
  </si>
  <si>
    <t>0.142~7.167</t>
    <phoneticPr fontId="1" type="noConversion"/>
  </si>
  <si>
    <t>0.382~6.758</t>
    <phoneticPr fontId="1" type="noConversion"/>
  </si>
  <si>
    <t>0.356~2.905</t>
    <phoneticPr fontId="1" type="noConversion"/>
  </si>
  <si>
    <t>0.121~1.232</t>
    <phoneticPr fontId="1" type="noConversion"/>
  </si>
  <si>
    <t>0.315~1.464</t>
    <phoneticPr fontId="1" type="noConversion"/>
  </si>
  <si>
    <t>0.175~21.344</t>
    <phoneticPr fontId="1" type="noConversion"/>
  </si>
  <si>
    <t>0.143~2.515</t>
    <phoneticPr fontId="1" type="noConversion"/>
  </si>
  <si>
    <t>퇴원~1년</t>
    <phoneticPr fontId="1" type="noConversion"/>
  </si>
  <si>
    <t>0.835~1.461</t>
    <phoneticPr fontId="1" type="noConversion"/>
  </si>
  <si>
    <t>0.685~1.467</t>
    <phoneticPr fontId="1" type="noConversion"/>
  </si>
  <si>
    <t>0.773~1.443</t>
    <phoneticPr fontId="1" type="noConversion"/>
  </si>
  <si>
    <t>0.665~2.241</t>
    <phoneticPr fontId="1" type="noConversion"/>
  </si>
  <si>
    <t>0.776~1.608</t>
    <phoneticPr fontId="1" type="noConversion"/>
  </si>
  <si>
    <t>0.804~1.352</t>
    <phoneticPr fontId="1" type="noConversion"/>
  </si>
  <si>
    <t>0.632~2.156</t>
    <phoneticPr fontId="1" type="noConversion"/>
  </si>
  <si>
    <t>0.723~1.686</t>
    <phoneticPr fontId="1" type="noConversion"/>
  </si>
  <si>
    <t>0.610~4.617</t>
    <phoneticPr fontId="1" type="noConversion"/>
  </si>
  <si>
    <t>0.370~3.968</t>
    <phoneticPr fontId="1" type="noConversion"/>
  </si>
  <si>
    <t>0.677~1.483</t>
    <phoneticPr fontId="1" type="noConversion"/>
  </si>
  <si>
    <t>0.369~1.103</t>
    <phoneticPr fontId="1" type="noConversion"/>
  </si>
  <si>
    <t>0.294~1.818</t>
    <phoneticPr fontId="1" type="noConversion"/>
  </si>
  <si>
    <t>0.407~1.075</t>
    <phoneticPr fontId="1" type="noConversion"/>
  </si>
  <si>
    <t>0.168~1.966</t>
    <phoneticPr fontId="1" type="noConversion"/>
  </si>
  <si>
    <t>0.257~1.498</t>
    <phoneticPr fontId="1" type="noConversion"/>
  </si>
  <si>
    <t>0.296~1.237</t>
    <phoneticPr fontId="1" type="noConversion"/>
  </si>
  <si>
    <t>a</t>
    <phoneticPr fontId="1" type="noConversion"/>
  </si>
  <si>
    <t>Cayla</t>
    <phoneticPr fontId="1" type="noConversion"/>
  </si>
  <si>
    <t>ANTARCTIC</t>
    <phoneticPr fontId="1" type="noConversion"/>
  </si>
  <si>
    <t>NCT01538446</t>
    <phoneticPr fontId="1" type="noConversion"/>
  </si>
  <si>
    <t>2012.3.27~2015.5.19</t>
    <phoneticPr fontId="1" type="noConversion"/>
  </si>
  <si>
    <t>ACS로 coronary stenting을 받은 75세 이상 환자</t>
    <phoneticPr fontId="1" type="noConversion"/>
  </si>
  <si>
    <t>Inclusion
- aged 75 years or older with ST-elevation or non-ST-elevation acute coronary syndrome treated with percutaneous coronary intervention (bare-metal or drug-eluting stent)
Exclusion 
- previous history of stroke or transient ischaemic attack, fibrinolytic therapy in the past 48 h
- chronic oral anticoagulation
- concomitant medical illness with reduced survival
- allergy or intolerance to aspirin or thienopyridines
- active pathological bleeding
- history of bleeding diathesis, thrombocytopenia, severe hepatic impairment, or any condition that might be associated with poor adherence to treatment (eg, dementia)</t>
    <phoneticPr fontId="1" type="noConversion"/>
  </si>
  <si>
    <t>a</t>
    <phoneticPr fontId="1" type="noConversion"/>
  </si>
  <si>
    <t>Patients were randomly assigned (1:1), via a central interactive voice-response system based on a computer-generated permuted-block randomisation schedule with randomly selected block sizes,</t>
    <phoneticPr fontId="1" type="noConversion"/>
  </si>
  <si>
    <t>L</t>
    <phoneticPr fontId="1" type="noConversion"/>
  </si>
  <si>
    <t>H</t>
    <phoneticPr fontId="1" type="noConversion"/>
  </si>
  <si>
    <t>We did analysis in the intention-to-treat population, which comprised all patients who underwent randomisation.</t>
    <phoneticPr fontId="1" type="noConversion"/>
  </si>
  <si>
    <t>5. 불충분한 결과자료</t>
    <phoneticPr fontId="1" type="noConversion"/>
  </si>
  <si>
    <t>Patients were randomly assigned (1:1), via a central interactive voice-response system based on a computer-generated permuted-block randomisation schedule with randomly selected block sizes,
The statistical department of the clinical trials unit of the Hôpital Lariboisière Saint-Louis (ACTION Study Group Paris, France) was responsible for the randomisation procedure.
(중략)but allocation was concealed from an independent clinical events committee responsible for endpoint adjudication.</t>
    <phoneticPr fontId="1" type="noConversion"/>
  </si>
  <si>
    <t>결과평가자에 대한 눈가림은 시행되지 않았으나 객관적 지표를 보고하고 있기 때문에 눈가림이 결과 평가에 영향을 미치지 않을 것으로 판단됨</t>
    <phoneticPr fontId="1" type="noConversion"/>
  </si>
  <si>
    <t>median(IQR)
-I: 80 (77,84)
-C: 81 (78,84)</t>
    <phoneticPr fontId="1" type="noConversion"/>
  </si>
  <si>
    <t>-I: 271(62)
-C: 262(59)</t>
    <phoneticPr fontId="1" type="noConversion"/>
  </si>
  <si>
    <t>-I:  72.5(12.75)
-C: 71.49(13.69)</t>
    <phoneticPr fontId="1" type="noConversion"/>
  </si>
  <si>
    <t>BMI(kg/m2)(mean, SD)
-I: 26.22(3.98)
-C: 25.96 (3·93)</t>
    <phoneticPr fontId="1" type="noConversion"/>
  </si>
  <si>
    <t>previous PCI (n,%)
-I: 106 (24)
-C: 113 (26)</t>
    <phoneticPr fontId="1" type="noConversion"/>
  </si>
  <si>
    <t>(용량조절을 위해 복용한) prasugrel 14일 후, 조정 14일 후(28일째)</t>
    <phoneticPr fontId="1" type="noConversion"/>
  </si>
  <si>
    <t>monitoring군
- HPR: prasugrel 10mg으로 증량
- LPR: clopidogrel 75mg로 변경
- 용량 조절 후 14일째에 다시 확인하여 정상이며 유지, Prasugrel 10mg 환자가 LPR이면 5mg으로 변경, clopidogrel 75mg 환자가 LPR이면 그대로 유지.  C75mg 환자가 HPR이면 P 5mg로 변경, P 10mg 환자가 HPR이면 그대로 유지) 아스피린은 계속 투약</t>
    <phoneticPr fontId="1" type="noConversion"/>
  </si>
  <si>
    <t>conventional Gp: prasugre 5mg 유지</t>
    <phoneticPr fontId="1" type="noConversion"/>
  </si>
  <si>
    <t>- primary: composite of cardiovascular death, myocardial infarction, stroke, definite stent thrombosis, urgent revascularisation, or bleeding
- secondary: composite ischaemic endpoint of cardiovascular death, myocardial infarction, definite stent thrombosis, or urgent revascularisation</t>
    <phoneticPr fontId="1" type="noConversion"/>
  </si>
  <si>
    <t>12m</t>
    <phoneticPr fontId="1" type="noConversion"/>
  </si>
  <si>
    <t>Eli Lilly and Company, Daiichi Sankyo, Stentys, Accriva Diagnostics, Medtronic, and Fondation Coeur et Recherche.</t>
    <phoneticPr fontId="1" type="noConversion"/>
  </si>
  <si>
    <t>급성 관상동맥 증후군 노인 환자에서 혈소판 기능검사 기반 항혈소판제 치료 조절은 임상성과를 개선시키지 못함</t>
    <phoneticPr fontId="1" type="noConversion"/>
  </si>
  <si>
    <t>H</t>
    <phoneticPr fontId="1" type="noConversion"/>
  </si>
  <si>
    <t>L</t>
    <phoneticPr fontId="1" type="noConversion"/>
  </si>
  <si>
    <t>protocol에 보고한 대로 결과지표 보고함
All analyses, including subgroup analyses, were prespecified in a statistical analysis plan.</t>
    <phoneticPr fontId="1" type="noConversion"/>
  </si>
  <si>
    <t>a</t>
    <phoneticPr fontId="1" type="noConversion"/>
  </si>
  <si>
    <t>composite of cardiovascular death, myocardial infarction, stroke, stent thrombosis, urgent revascularisation, or major bleeding</t>
    <phoneticPr fontId="1" type="noConversion"/>
  </si>
  <si>
    <t>primary</t>
    <phoneticPr fontId="1" type="noConversion"/>
  </si>
  <si>
    <t>composite of cardiovascular death, myocardial infarction, stent thrombosis, or urgent revasculariaation</t>
    <phoneticPr fontId="1" type="noConversion"/>
  </si>
  <si>
    <t>허혈성 사건 핵심 2차 최종지표</t>
    <phoneticPr fontId="1" type="noConversion"/>
  </si>
  <si>
    <t xml:space="preserve">심혈관 사망, MI, 뇌졸중 </t>
    <phoneticPr fontId="1" type="noConversion"/>
  </si>
  <si>
    <t>심혈관 사망</t>
    <phoneticPr fontId="1" type="noConversion"/>
  </si>
  <si>
    <t>심혈관 사망, MI, 뇌졸중, 긴급 재관류</t>
    <phoneticPr fontId="1" type="noConversion"/>
  </si>
  <si>
    <t>사망(any)</t>
    <phoneticPr fontId="1" type="noConversion"/>
  </si>
  <si>
    <t>Any death or resuscitated cardiac death</t>
  </si>
  <si>
    <t>심혈관 사망, MI</t>
    <phoneticPr fontId="1" type="noConversion"/>
  </si>
  <si>
    <t>명백한 스텐트 혈전증</t>
    <phoneticPr fontId="1" type="noConversion"/>
  </si>
  <si>
    <t>출혈</t>
    <phoneticPr fontId="1" type="noConversion"/>
  </si>
  <si>
    <t>BARC types 1, 2, 3, 4, or 5</t>
    <phoneticPr fontId="1" type="noConversion"/>
  </si>
  <si>
    <t>BARC types 2, 3, or 5</t>
    <phoneticPr fontId="1" type="noConversion"/>
  </si>
  <si>
    <t>TIMI major</t>
    <phoneticPr fontId="1" type="noConversion"/>
  </si>
  <si>
    <t>TIMI minor</t>
    <phoneticPr fontId="1" type="noConversion"/>
  </si>
  <si>
    <t>TIMI major or minor</t>
    <phoneticPr fontId="1" type="noConversion"/>
  </si>
  <si>
    <t>GUSTO severe</t>
    <phoneticPr fontId="1" type="noConversion"/>
  </si>
  <si>
    <t>GUSTO moderate</t>
    <phoneticPr fontId="1" type="noConversion"/>
  </si>
  <si>
    <t>GUSTO severe or moderate</t>
    <phoneticPr fontId="1" type="noConversion"/>
  </si>
  <si>
    <t>STEEPLE major</t>
    <phoneticPr fontId="1" type="noConversion"/>
  </si>
  <si>
    <t>STEEPLE minor</t>
    <phoneticPr fontId="1" type="noConversion"/>
  </si>
  <si>
    <t>STEEPLE major or minor</t>
    <phoneticPr fontId="1" type="noConversion"/>
  </si>
  <si>
    <t>ISTH major</t>
    <phoneticPr fontId="1" type="noConversion"/>
  </si>
  <si>
    <t>ISTH clinically relevant</t>
    <phoneticPr fontId="1" type="noConversion"/>
  </si>
  <si>
    <t>ISTH major or clinically relevant</t>
    <phoneticPr fontId="1" type="noConversion"/>
  </si>
  <si>
    <t>12개월</t>
    <phoneticPr fontId="1" type="noConversion"/>
  </si>
  <si>
    <t xml:space="preserve">TIMI minimal </t>
    <phoneticPr fontId="1" type="noConversion"/>
  </si>
  <si>
    <t>HR</t>
    <phoneticPr fontId="1" type="noConversion"/>
  </si>
  <si>
    <t>0.78~1.29</t>
    <phoneticPr fontId="1" type="noConversion"/>
  </si>
  <si>
    <t>0.69~1.62</t>
    <phoneticPr fontId="1" type="noConversion"/>
  </si>
  <si>
    <t>PRU</t>
    <phoneticPr fontId="1" type="noConversion"/>
  </si>
  <si>
    <t>platelet (P2Y12) reactivity unit</t>
    <phoneticPr fontId="1" type="noConversion"/>
  </si>
  <si>
    <t>baseline</t>
    <phoneticPr fontId="1" type="noConversion"/>
  </si>
  <si>
    <t>#380과 동일
Patients who agreed to participate in the study and signed written informed consent were randomized using an electronic randomization tool for iPhone [Randomizer for Clinical Trial, MEDSHARING, Fontenay Sous Bois, France] to three arms</t>
    <phoneticPr fontId="1" type="noConversion"/>
  </si>
  <si>
    <t>open-label trial로 눈가림이 시행되지 않았으나 객관적 결과지표를 사용하여 눈가림이 결과에 영향을 미치지 않을 것으로 판단</t>
    <phoneticPr fontId="1" type="noConversion"/>
  </si>
  <si>
    <t>The  study was funded by the Young Researcher’s Grant of the Medical University of Warsaw.
[protocol, Koltowski et al., 2016] The investigators obtained independent
research grants from non-commercial sources.</t>
    <phoneticPr fontId="1" type="noConversion"/>
  </si>
  <si>
    <t>101명 중 7명이 최종분석에 포함되지 않았으나 포함되지 않은 사유가 설명되었고 숫자가 많지 않아 영향을 미치지 않을 것으로 판단
Seven patients were excluded from the final analysis, two received ticagrelor before PFT, two were eventually re‑ ferred for PCI with rotational atherectomy due to extensive calcifications, and three withdrew their consent.
[protocol, Koltowski et al., 2016] Efficacy analyses will be based on an intention-to-treat population, which will include all eligible patients enrolled in the study, and safety analyses will be done using the treated data set.</t>
    <phoneticPr fontId="1" type="noConversion"/>
  </si>
  <si>
    <t>protocol에 보고한 대로 결과지표 보고함</t>
  </si>
  <si>
    <t>PCI 30분 후</t>
    <phoneticPr fontId="1" type="noConversion"/>
  </si>
  <si>
    <t>시술중 MI, cTnI &gt;1×ULN</t>
    <phoneticPr fontId="1" type="noConversion"/>
  </si>
  <si>
    <t>시술중 MI, cTnI &gt;3×ULN</t>
    <phoneticPr fontId="1" type="noConversion"/>
  </si>
  <si>
    <t>시술중 MI, cTnI &gt;5×ULN</t>
    <phoneticPr fontId="1" type="noConversion"/>
  </si>
  <si>
    <t>BARC type 3 or 5</t>
  </si>
  <si>
    <t>BARC type 3 or 5</t>
    <phoneticPr fontId="1" type="noConversion"/>
  </si>
  <si>
    <t>7일</t>
    <phoneticPr fontId="1" type="noConversion"/>
  </si>
  <si>
    <t>30일</t>
    <phoneticPr fontId="1" type="noConversion"/>
  </si>
  <si>
    <t>Cardiac death, MI, stent thrombosis, revascularization</t>
  </si>
  <si>
    <t>Cardiac death, MI, stent thrombosis, revascularization</t>
    <phoneticPr fontId="1" type="noConversion"/>
  </si>
  <si>
    <t>1년</t>
    <phoneticPr fontId="1" type="noConversion"/>
  </si>
  <si>
    <t>시술중</t>
    <phoneticPr fontId="1" type="noConversion"/>
  </si>
  <si>
    <t>mild MI</t>
    <phoneticPr fontId="1" type="noConversion"/>
  </si>
  <si>
    <t>moderate MI</t>
    <phoneticPr fontId="1" type="noConversion"/>
  </si>
  <si>
    <t>significant MI</t>
    <phoneticPr fontId="1" type="noConversion"/>
  </si>
  <si>
    <t>Periprocedural myocardial biomarker leak</t>
    <phoneticPr fontId="1" type="noConversion"/>
  </si>
  <si>
    <t>cTnI or CK­‑MB &gt;1×ULN</t>
    <phoneticPr fontId="1" type="noConversion"/>
  </si>
  <si>
    <t>significant MI+symptoms</t>
    <phoneticPr fontId="1" type="noConversion"/>
  </si>
  <si>
    <t>Peak cTnI elevation</t>
    <phoneticPr fontId="1" type="noConversion"/>
  </si>
  <si>
    <t>ng/ml</t>
    <phoneticPr fontId="1" type="noConversion"/>
  </si>
  <si>
    <t>0.06, 0.73</t>
    <phoneticPr fontId="1" type="noConversion"/>
  </si>
  <si>
    <t>0.06, 0.50</t>
    <phoneticPr fontId="1" type="noConversion"/>
  </si>
  <si>
    <t>Peak CK­MB elevation</t>
    <phoneticPr fontId="1" type="noConversion"/>
  </si>
  <si>
    <t>0.7, 3</t>
    <phoneticPr fontId="1" type="noConversion"/>
  </si>
  <si>
    <t>1.1, 3.1</t>
    <phoneticPr fontId="1" type="noConversion"/>
  </si>
  <si>
    <t>PCI 24시간</t>
    <phoneticPr fontId="1" type="noConversion"/>
  </si>
  <si>
    <t>symptom: 1) chest pain lasting longer than 20 minutes, 2) ischemic ST ‑segment changes or new pathological Q waves, 3) angiographic evidence of a flow-limiting compli‑ cation such as dissection, or 4) imaging evidence of myocardial ischemia</t>
    <phoneticPr fontId="1" type="noConversion"/>
  </si>
  <si>
    <t>Randomization was conducted centrally with the use of an interactive voice-response system.</t>
    <phoneticPr fontId="1" type="noConversion"/>
  </si>
  <si>
    <t>L</t>
    <phoneticPr fontId="1" type="noConversion"/>
  </si>
  <si>
    <t>The analysis was based on all events that occurred in the intention-to-treat population, which was defined as all patients who underwent randomization and who provided written informed consent. or patients who withdrew consent during the study, only the data collected before the day of withdrawal were included.</t>
    <phoneticPr fontId="1" type="noConversion"/>
  </si>
  <si>
    <t>U</t>
    <phoneticPr fontId="1" type="noConversion"/>
  </si>
  <si>
    <t xml:space="preserve">언급없음 </t>
    <phoneticPr fontId="1" type="noConversion"/>
  </si>
  <si>
    <t>protocol에 보고한 대로 결과지표 보고함</t>
    <phoneticPr fontId="1" type="noConversion"/>
  </si>
  <si>
    <t>Allies in Cardiovascular Trials Initiatives and Organized Networks and others</t>
    <phoneticPr fontId="1" type="noConversion"/>
  </si>
  <si>
    <t>H</t>
    <phoneticPr fontId="1" type="noConversion"/>
  </si>
  <si>
    <t>A-MATCH</t>
    <phoneticPr fontId="1" type="noConversion"/>
  </si>
  <si>
    <t>based on a computer-generated sequential block randomization</t>
    <phoneticPr fontId="1" type="noConversion"/>
  </si>
  <si>
    <t>언급없음</t>
    <phoneticPr fontId="1" type="noConversion"/>
  </si>
  <si>
    <t>During 1-month treatment, four patients withdrew the study participation and one patient was excluded due to protocol violation.
탈락한 환자 수가 적어 결과에 영향을 미치지 않았을 것으로 판단</t>
    <phoneticPr fontId="1" type="noConversion"/>
  </si>
  <si>
    <t>2013.7~2015.6</t>
    <phoneticPr fontId="1" type="noConversion"/>
  </si>
  <si>
    <t>This study was supported by research grants from the Basic Science Research Program through the National Research Foundation (NRF) of Korea funded by the Ministry of Science, ICT, and Future Planning.</t>
    <phoneticPr fontId="1" type="noConversion"/>
  </si>
  <si>
    <t>HPR</t>
    <phoneticPr fontId="1" type="noConversion"/>
  </si>
  <si>
    <t>prasugrel 1달 후</t>
    <phoneticPr fontId="1" type="noConversion"/>
  </si>
  <si>
    <t>NPR</t>
    <phoneticPr fontId="1" type="noConversion"/>
  </si>
  <si>
    <t>LPR</t>
    <phoneticPr fontId="1" type="noConversion"/>
  </si>
  <si>
    <t xml:space="preserve">PRU&gt;208, consensus-recommended criteria / 대조군 P 10mg </t>
    <phoneticPr fontId="1" type="noConversion"/>
  </si>
  <si>
    <r>
      <t>85</t>
    </r>
    <r>
      <rPr>
        <sz val="9"/>
        <color theme="1"/>
        <rFont val="맑은 고딕"/>
        <family val="3"/>
        <charset val="129"/>
      </rPr>
      <t xml:space="preserve">≤PRU≤208, consensus-recommended criteria / 대조군 P 10mg </t>
    </r>
    <phoneticPr fontId="1" type="noConversion"/>
  </si>
  <si>
    <t xml:space="preserve">PRU&lt;85 , consensus-recommended criteria / 대조군 P 10mg </t>
    <phoneticPr fontId="1" type="noConversion"/>
  </si>
  <si>
    <t xml:space="preserve">PRU&gt;266, East Asian criteria, any BARC type / 대조군 P 10mg </t>
    <phoneticPr fontId="1" type="noConversion"/>
  </si>
  <si>
    <r>
      <t>127</t>
    </r>
    <r>
      <rPr>
        <sz val="9"/>
        <color theme="1"/>
        <rFont val="맑은 고딕"/>
        <family val="3"/>
        <charset val="129"/>
      </rPr>
      <t>≤</t>
    </r>
    <r>
      <rPr>
        <sz val="9"/>
        <color theme="1"/>
        <rFont val="맑은 고딕"/>
        <family val="3"/>
        <charset val="129"/>
        <scheme val="minor"/>
      </rPr>
      <t>PRU</t>
    </r>
    <r>
      <rPr>
        <sz val="9"/>
        <color theme="1"/>
        <rFont val="맑은 고딕"/>
        <family val="3"/>
        <charset val="129"/>
      </rPr>
      <t>≤</t>
    </r>
    <r>
      <rPr>
        <sz val="9"/>
        <color theme="1"/>
        <rFont val="맑은 고딕"/>
        <family val="3"/>
        <charset val="129"/>
        <scheme val="minor"/>
      </rPr>
      <t xml:space="preserve">266, East Asian criteria, any BARC type / 대조군 P 10mg </t>
    </r>
    <phoneticPr fontId="1" type="noConversion"/>
  </si>
  <si>
    <t xml:space="preserve">PRU&lt;127, East Asian criteria, any BARC type / 대조군 P 10mg </t>
    <phoneticPr fontId="1" type="noConversion"/>
  </si>
  <si>
    <r>
      <t xml:space="preserve">PRU&gt;266, East Asian criteria, </t>
    </r>
    <r>
      <rPr>
        <sz val="9"/>
        <color theme="1"/>
        <rFont val="맑은 고딕"/>
        <family val="3"/>
        <charset val="129"/>
      </rPr>
      <t>≥</t>
    </r>
    <r>
      <rPr>
        <sz val="9"/>
        <color theme="1"/>
        <rFont val="맑은 고딕"/>
        <family val="3"/>
        <charset val="129"/>
        <scheme val="minor"/>
      </rPr>
      <t xml:space="preserve"> BARC type 2 / 대조군 P 10mg </t>
    </r>
    <phoneticPr fontId="1" type="noConversion"/>
  </si>
  <si>
    <r>
      <t>89</t>
    </r>
    <r>
      <rPr>
        <sz val="9"/>
        <color theme="1"/>
        <rFont val="맑은 고딕"/>
        <family val="3"/>
        <charset val="129"/>
      </rPr>
      <t>≤</t>
    </r>
    <r>
      <rPr>
        <sz val="9"/>
        <color theme="1"/>
        <rFont val="맑은 고딕"/>
        <family val="3"/>
        <charset val="129"/>
        <scheme val="minor"/>
      </rPr>
      <t>PRU</t>
    </r>
    <r>
      <rPr>
        <sz val="9"/>
        <color theme="1"/>
        <rFont val="맑은 고딕"/>
        <family val="3"/>
        <charset val="129"/>
      </rPr>
      <t>≤</t>
    </r>
    <r>
      <rPr>
        <sz val="9"/>
        <color theme="1"/>
        <rFont val="맑은 고딕"/>
        <family val="3"/>
        <charset val="129"/>
        <scheme val="minor"/>
      </rPr>
      <t xml:space="preserve">266, East Asian criteria,  ≥ BARC type 2 / 대조군 P 10mg </t>
    </r>
    <phoneticPr fontId="1" type="noConversion"/>
  </si>
  <si>
    <t xml:space="preserve">PRU&lt;89, East Asian criteria,  ≥ BARC type 2 / 대조군 P 10mg </t>
    <phoneticPr fontId="1" type="noConversion"/>
  </si>
  <si>
    <t>OR</t>
    <phoneticPr fontId="1" type="noConversion"/>
  </si>
  <si>
    <t>1.87~6.69</t>
    <phoneticPr fontId="1" type="noConversion"/>
  </si>
  <si>
    <t>&lt;0.001</t>
    <phoneticPr fontId="1" type="noConversion"/>
  </si>
  <si>
    <t>2.36~10.59</t>
    <phoneticPr fontId="1" type="noConversion"/>
  </si>
  <si>
    <t>2.29~8.39</t>
    <phoneticPr fontId="1" type="noConversion"/>
  </si>
  <si>
    <t xml:space="preserve">PRU&gt;208, consensus-recommended criteria / 대조군 P 5mg </t>
    <phoneticPr fontId="1" type="noConversion"/>
  </si>
  <si>
    <r>
      <t>85</t>
    </r>
    <r>
      <rPr>
        <sz val="9"/>
        <color theme="1"/>
        <rFont val="맑은 고딕"/>
        <family val="3"/>
        <charset val="129"/>
      </rPr>
      <t xml:space="preserve">≤PRU≤208, consensus-recommended criteria / 대조군 P 5mg </t>
    </r>
    <phoneticPr fontId="1" type="noConversion"/>
  </si>
  <si>
    <t xml:space="preserve">PRU&lt;85 , consensus-recommended criteria / 대조군 P 5mg </t>
    <phoneticPr fontId="1" type="noConversion"/>
  </si>
  <si>
    <t xml:space="preserve">PRU&gt;266, East Asian criteria, any BARC type / 대조군 P 5mg </t>
    <phoneticPr fontId="1" type="noConversion"/>
  </si>
  <si>
    <r>
      <t>127</t>
    </r>
    <r>
      <rPr>
        <sz val="9"/>
        <color theme="1"/>
        <rFont val="맑은 고딕"/>
        <family val="3"/>
        <charset val="129"/>
      </rPr>
      <t>≤</t>
    </r>
    <r>
      <rPr>
        <sz val="9"/>
        <color theme="1"/>
        <rFont val="맑은 고딕"/>
        <family val="3"/>
        <charset val="129"/>
        <scheme val="minor"/>
      </rPr>
      <t>PRU</t>
    </r>
    <r>
      <rPr>
        <sz val="9"/>
        <color theme="1"/>
        <rFont val="맑은 고딕"/>
        <family val="3"/>
        <charset val="129"/>
      </rPr>
      <t>≤</t>
    </r>
    <r>
      <rPr>
        <sz val="9"/>
        <color theme="1"/>
        <rFont val="맑은 고딕"/>
        <family val="3"/>
        <charset val="129"/>
        <scheme val="minor"/>
      </rPr>
      <t xml:space="preserve">266, East Asian criteria, any BARC type / 대조군 P 5mg </t>
    </r>
    <phoneticPr fontId="1" type="noConversion"/>
  </si>
  <si>
    <t xml:space="preserve">PRU&lt;127, East Asian criteria, any BARC type / 대조군 P 5mg </t>
    <phoneticPr fontId="1" type="noConversion"/>
  </si>
  <si>
    <r>
      <t xml:space="preserve">PRU&gt;266, East Asian criteria, </t>
    </r>
    <r>
      <rPr>
        <sz val="9"/>
        <color theme="1"/>
        <rFont val="맑은 고딕"/>
        <family val="3"/>
        <charset val="129"/>
      </rPr>
      <t>≥</t>
    </r>
    <r>
      <rPr>
        <sz val="9"/>
        <color theme="1"/>
        <rFont val="맑은 고딕"/>
        <family val="3"/>
        <charset val="129"/>
        <scheme val="minor"/>
      </rPr>
      <t xml:space="preserve"> BARC type 2 / 대조군 P 5mg </t>
    </r>
    <phoneticPr fontId="1" type="noConversion"/>
  </si>
  <si>
    <r>
      <t>89</t>
    </r>
    <r>
      <rPr>
        <sz val="9"/>
        <color theme="1"/>
        <rFont val="맑은 고딕"/>
        <family val="3"/>
        <charset val="129"/>
      </rPr>
      <t>≤</t>
    </r>
    <r>
      <rPr>
        <sz val="9"/>
        <color theme="1"/>
        <rFont val="맑은 고딕"/>
        <family val="3"/>
        <charset val="129"/>
        <scheme val="minor"/>
      </rPr>
      <t>PRU</t>
    </r>
    <r>
      <rPr>
        <sz val="9"/>
        <color theme="1"/>
        <rFont val="맑은 고딕"/>
        <family val="3"/>
        <charset val="129"/>
      </rPr>
      <t>≤</t>
    </r>
    <r>
      <rPr>
        <sz val="9"/>
        <color theme="1"/>
        <rFont val="맑은 고딕"/>
        <family val="3"/>
        <charset val="129"/>
        <scheme val="minor"/>
      </rPr>
      <t xml:space="preserve">266, East Asian criteria,  ≥ BARC type 2 / 대조군 P 5mg </t>
    </r>
    <phoneticPr fontId="1" type="noConversion"/>
  </si>
  <si>
    <t xml:space="preserve">PRU&lt;89, East Asian criteria,  ≥ BARC type 2 / 대조군 P 5mg </t>
    <phoneticPr fontId="1" type="noConversion"/>
  </si>
  <si>
    <t>0.49~1.78</t>
    <phoneticPr fontId="1" type="noConversion"/>
  </si>
  <si>
    <t>0.38~1.28</t>
    <phoneticPr fontId="1" type="noConversion"/>
  </si>
  <si>
    <t>0.35~1.36</t>
    <phoneticPr fontId="1" type="noConversion"/>
  </si>
  <si>
    <t>1달</t>
    <phoneticPr fontId="1" type="noConversion"/>
  </si>
  <si>
    <t>12개월</t>
    <phoneticPr fontId="1" type="noConversion"/>
  </si>
  <si>
    <t>BARC criteria (설문지 기반), 대조군  P 10mg</t>
    <phoneticPr fontId="1" type="noConversion"/>
  </si>
  <si>
    <t>BARC criteria (임상사건 기반), 대조군  P 10mg</t>
    <phoneticPr fontId="1" type="noConversion"/>
  </si>
  <si>
    <t>HR</t>
    <phoneticPr fontId="1" type="noConversion"/>
  </si>
  <si>
    <t>0.28~1.09</t>
    <phoneticPr fontId="1" type="noConversion"/>
  </si>
  <si>
    <t>BARC type 2 (설문지 기반), 대조군  P 10mg</t>
    <phoneticPr fontId="1" type="noConversion"/>
  </si>
  <si>
    <t>BARC type 3 (설문지 기반), 대조군  P 10mg</t>
    <phoneticPr fontId="1" type="noConversion"/>
  </si>
  <si>
    <t>BARC type 4 (설문지 기반), 대조군  P 10mg</t>
    <phoneticPr fontId="1" type="noConversion"/>
  </si>
  <si>
    <t>BARC type 5 (설문지 기반), 대조군  P 10mg</t>
    <phoneticPr fontId="1" type="noConversion"/>
  </si>
  <si>
    <t>BARC type 1 (임상사건 기반), 대조군  P 10mg</t>
    <phoneticPr fontId="1" type="noConversion"/>
  </si>
  <si>
    <t>BARC type 2 (임상사건 기반), 대조군  P 10mg</t>
    <phoneticPr fontId="1" type="noConversion"/>
  </si>
  <si>
    <t>BARC type 3 (임상사건 기반), 대조군  P 10mg</t>
    <phoneticPr fontId="1" type="noConversion"/>
  </si>
  <si>
    <t>BARC type 4 (임상사건 기반), 대조군  P 10mg</t>
    <phoneticPr fontId="1" type="noConversion"/>
  </si>
  <si>
    <t>BARC type 5 (임상사건 기반), 대조군  P 10mg</t>
    <phoneticPr fontId="1" type="noConversion"/>
  </si>
  <si>
    <t>0.31~1.28</t>
    <phoneticPr fontId="1" type="noConversion"/>
  </si>
  <si>
    <t>BARC criteria (설문지 기반), 대조군  P 5mg</t>
    <phoneticPr fontId="1" type="noConversion"/>
  </si>
  <si>
    <t>BARC type 2 (설문지 기반), 대조군  P 5mg</t>
    <phoneticPr fontId="1" type="noConversion"/>
  </si>
  <si>
    <t>BARC type 3 (설문지 기반), 대조군  P 5mg</t>
    <phoneticPr fontId="1" type="noConversion"/>
  </si>
  <si>
    <t>BARC type 4 (설문지 기반), 대조군  P 5mg</t>
    <phoneticPr fontId="1" type="noConversion"/>
  </si>
  <si>
    <t>BARC type 5 (설문지 기반), 대조군  P 5mg</t>
    <phoneticPr fontId="1" type="noConversion"/>
  </si>
  <si>
    <t>BARC criteria (임상사건 기반), 대조군  P 5mg</t>
    <phoneticPr fontId="1" type="noConversion"/>
  </si>
  <si>
    <t>BARC type 1 (임상사건 기반), 대조군  P 5mg</t>
    <phoneticPr fontId="1" type="noConversion"/>
  </si>
  <si>
    <t>BARC type 2 (임상사건 기반), 대조군  P 5mg</t>
    <phoneticPr fontId="1" type="noConversion"/>
  </si>
  <si>
    <t>BARC type 3 (임상사건 기반), 대조군  P 5mg</t>
    <phoneticPr fontId="1" type="noConversion"/>
  </si>
  <si>
    <t>BARC type 4 (임상사건 기반), 대조군  P 5mg</t>
    <phoneticPr fontId="1" type="noConversion"/>
  </si>
  <si>
    <t>BARC type 5 (임상사건 기반), 대조군  P 5mg</t>
    <phoneticPr fontId="1" type="noConversion"/>
  </si>
  <si>
    <t>0.46~1.95</t>
    <phoneticPr fontId="1" type="noConversion"/>
  </si>
  <si>
    <t>0.42~1.85</t>
    <phoneticPr fontId="1" type="noConversion"/>
  </si>
  <si>
    <t>vs. intervention</t>
    <phoneticPr fontId="1" type="noConversion"/>
  </si>
  <si>
    <t>DAPT 조기 중단</t>
    <phoneticPr fontId="1" type="noConversion"/>
  </si>
  <si>
    <t>vs. 대조군 P 10mg</t>
    <phoneticPr fontId="1" type="noConversion"/>
  </si>
  <si>
    <t>0.41~1.14</t>
    <phoneticPr fontId="1" type="noConversion"/>
  </si>
  <si>
    <t>vs. P 10mg</t>
    <phoneticPr fontId="1" type="noConversion"/>
  </si>
  <si>
    <t>Death or resuscitated cardiac arrest</t>
    <phoneticPr fontId="1" type="noConversion"/>
  </si>
  <si>
    <t>major or minor bleeding</t>
    <phoneticPr fontId="1" type="noConversion"/>
  </si>
  <si>
    <t>1년</t>
    <phoneticPr fontId="1" type="noConversion"/>
  </si>
  <si>
    <t>HR</t>
    <phoneticPr fontId="1" type="noConversion"/>
  </si>
  <si>
    <t>0.43~1.14</t>
    <phoneticPr fontId="1" type="noConversion"/>
  </si>
  <si>
    <t>0.28~1.16</t>
    <phoneticPr fontId="1" type="noConversion"/>
  </si>
  <si>
    <t>0.46~1.05</t>
    <phoneticPr fontId="1" type="noConversion"/>
  </si>
  <si>
    <t>The PFT-guided strategy was decided according to the presence of low platelet reactivity (LPR: &lt;85 P2Y12 reaction unit [PRU]).6 Patients having LPR were switched to prasugrel 5mg once daily, whereas those without LPR maintained with prasugrel 10mg once daily. Aspirin 100mg once dailywas administered during the study period. All patients were treated with the guideline-recommended pharmacological therapy.</t>
    <phoneticPr fontId="1" type="noConversion"/>
  </si>
  <si>
    <t>Body weight index, median(IQR)
-I: 26.55(24.2,29.65)
-C: 27(24.5,29.7)</t>
    <phoneticPr fontId="1" type="noConversion"/>
  </si>
  <si>
    <t>101
- I: 35
- C1(control): 30
-C2(genotyping): 36</t>
    <phoneticPr fontId="1" type="noConversion"/>
  </si>
  <si>
    <t>Patients with poor response to clopidogrel, as identified by genotyping (group 1) or PFT with the P2Y12 assay (group 2), received a loading dose of prasugrel (60 mg) 2 hours before PCI. Thereafter, a maintenance dose of 10 mg/d was continued for 1 week followed by therapy de‑escalation to 75 mg/d of clopidogrel. Participants with adequate response to clopidogrel (group 1 or group 2) and all individuals in the control arm (group 3) remained on DAPT with clopidogrel at a dose of 75 mg/d.</t>
    <phoneticPr fontId="1" type="noConversion"/>
  </si>
  <si>
    <t>Patients with high on-thienopyridine platelet reactivity were switched either to prasugrel 10-mg MD or to a 75-mg increase in clopidogrel MD. Patients without high on-thienopyridine platelet reactivity remained on the same thienopyridine MD, and those with very low on-thienopyridine platelet reactivity, defined as a percent inhibition &gt;90%, were switched to clopidogrel 75-mg MD if on prasugrel 10-mg or clopidogrel 150-mg MD.4 Patients with optimal platelet reactivity after testing were left with the same treatment for the rest of the study.</t>
    <phoneticPr fontId="1" type="noConversion"/>
  </si>
  <si>
    <t>At day 28, patients who met the predefi ned VerifyNow P2Y12 target range were continued on the same treatment (prasugrel 10 mg or clopidogrel 75 mg) for the rest of the study. Prasugrel 5 mg was prescribed to patients with low platelet reactivity on prasugrel 10 mg. In patients with low platelet reactivity on clopidogrel 75 mg, no further change was requested. Patients with high platelet reactivity on clopidogrel 75 mg were switched to prasugrel 5 mg, but for those on prasugrel 10 mg, no further modifi cation was requested.</t>
    <phoneticPr fontId="1" type="noConversion"/>
  </si>
  <si>
    <t>1·09</t>
  </si>
  <si>
    <t>1·05</t>
  </si>
  <si>
    <t>1·11</t>
  </si>
  <si>
    <t>0·68</t>
  </si>
  <si>
    <t>1·14</t>
  </si>
  <si>
    <t>1·02</t>
  </si>
  <si>
    <t>0·98</t>
  </si>
  <si>
    <t>1·04</t>
  </si>
  <si>
    <t>0·86</t>
  </si>
  <si>
    <t>1·15</t>
  </si>
  <si>
    <t>1·35</t>
  </si>
  <si>
    <t>1·13</t>
  </si>
  <si>
    <t>0·67</t>
  </si>
  <si>
    <t>0·90</t>
  </si>
  <si>
    <t>0·84</t>
  </si>
  <si>
    <t>0·94</t>
  </si>
  <si>
    <t>0·95</t>
  </si>
  <si>
    <t>0·92</t>
  </si>
  <si>
    <t>0·85</t>
  </si>
  <si>
    <t>0·71~1·68</t>
    <phoneticPr fontId="1" type="noConversion"/>
  </si>
  <si>
    <t>0·71~1·57</t>
    <phoneticPr fontId="1" type="noConversion"/>
  </si>
  <si>
    <t>0·49~2·50</t>
    <phoneticPr fontId="1" type="noConversion"/>
  </si>
  <si>
    <t>0·36~1·27</t>
    <phoneticPr fontId="1" type="noConversion"/>
  </si>
  <si>
    <t>0·71~1·83</t>
    <phoneticPr fontId="1" type="noConversion"/>
  </si>
  <si>
    <t>0·29~3·51</t>
    <phoneticPr fontId="1" type="noConversion"/>
  </si>
  <si>
    <t>0·79~1·22</t>
    <phoneticPr fontId="1" type="noConversion"/>
  </si>
  <si>
    <t>0·78~1·40</t>
    <phoneticPr fontId="1" type="noConversion"/>
  </si>
  <si>
    <t>0·38~1·91</t>
    <phoneticPr fontId="1" type="noConversion"/>
  </si>
  <si>
    <t>0·42~3·18</t>
    <phoneticPr fontId="1" type="noConversion"/>
  </si>
  <si>
    <t>0·69~2·63</t>
    <phoneticPr fontId="1" type="noConversion"/>
  </si>
  <si>
    <t>0·59~2·17</t>
    <phoneticPr fontId="1" type="noConversion"/>
  </si>
  <si>
    <t>0·28~1·65</t>
    <phoneticPr fontId="1" type="noConversion"/>
  </si>
  <si>
    <t>0·47~1·73</t>
    <phoneticPr fontId="1" type="noConversion"/>
  </si>
  <si>
    <t>0·49~1·42</t>
    <phoneticPr fontId="1" type="noConversion"/>
  </si>
  <si>
    <t>0·57~1·55</t>
    <phoneticPr fontId="1" type="noConversion"/>
  </si>
  <si>
    <t>0·69~1·32</t>
    <phoneticPr fontId="1" type="noConversion"/>
  </si>
  <si>
    <t>0·70~1·22</t>
    <phoneticPr fontId="1" type="noConversion"/>
  </si>
  <si>
    <t>0·53~1·35</t>
    <phoneticPr fontId="1" type="noConversion"/>
  </si>
  <si>
    <t>0·76~1·57</t>
    <phoneticPr fontId="1" type="noConversion"/>
  </si>
  <si>
    <t>0·76~1·37</t>
    <phoneticPr fontId="1" type="noConversion"/>
  </si>
  <si>
    <t>0·70</t>
  </si>
  <si>
    <t>0·80</t>
  </si>
  <si>
    <t>0·81</t>
  </si>
  <si>
    <t>0·22</t>
  </si>
  <si>
    <t>0·60</t>
  </si>
  <si>
    <t>0·87</t>
  </si>
  <si>
    <t>0·77</t>
  </si>
  <si>
    <t>0·78</t>
  </si>
  <si>
    <t>0·39</t>
  </si>
  <si>
    <t>0·72</t>
  </si>
  <si>
    <t>0·75</t>
  </si>
  <si>
    <t>0·51</t>
  </si>
  <si>
    <t>0·82</t>
  </si>
  <si>
    <t>0·57</t>
  </si>
  <si>
    <t>0·48</t>
  </si>
  <si>
    <t>0·63</t>
  </si>
  <si>
    <t>0·91</t>
  </si>
  <si>
    <t>Clopidogrel 복용</t>
    <phoneticPr fontId="1" type="noConversion"/>
  </si>
  <si>
    <t>명</t>
    <phoneticPr fontId="1" type="noConversion"/>
  </si>
  <si>
    <t>퇴원</t>
    <phoneticPr fontId="1" type="noConversion"/>
  </si>
  <si>
    <t>Prasugrel 복용</t>
    <phoneticPr fontId="1" type="noConversion"/>
  </si>
  <si>
    <t>Ticagrelor 복용</t>
    <phoneticPr fontId="1" type="noConversion"/>
  </si>
  <si>
    <t>Net-MACE</t>
    <phoneticPr fontId="1" type="noConversion"/>
  </si>
  <si>
    <t>combined death, myocardial infarction, stent
thrombosis, BARC 2 or more bleeding</t>
    <phoneticPr fontId="1" type="noConversion"/>
  </si>
  <si>
    <t>0.54-1.5</t>
    <phoneticPr fontId="1" type="noConversion"/>
  </si>
  <si>
    <t>Cardiovascular death</t>
    <phoneticPr fontId="1" type="noConversion"/>
  </si>
  <si>
    <t>2년</t>
  </si>
  <si>
    <t>0.29-2.9</t>
    <phoneticPr fontId="1" type="noConversion"/>
  </si>
  <si>
    <t>Myocardial infarction</t>
    <phoneticPr fontId="1" type="noConversion"/>
  </si>
  <si>
    <t>3년</t>
  </si>
  <si>
    <t>0.67-2.7</t>
    <phoneticPr fontId="1" type="noConversion"/>
  </si>
  <si>
    <t>BARC 2 or more bleeding</t>
    <phoneticPr fontId="1" type="noConversion"/>
  </si>
  <si>
    <t>4년</t>
  </si>
  <si>
    <t>0.49-3.3</t>
    <phoneticPr fontId="1" type="noConversion"/>
  </si>
  <si>
    <t>Cumulative survival - Net MACE</t>
    <phoneticPr fontId="1" type="noConversion"/>
  </si>
  <si>
    <t>Log rank</t>
    <phoneticPr fontId="1" type="noConversion"/>
  </si>
  <si>
    <t>Cumulative survival - Myocardial infarction</t>
    <phoneticPr fontId="1" type="noConversion"/>
  </si>
  <si>
    <t>Cumulative survival - CV Death</t>
    <phoneticPr fontId="1" type="noConversion"/>
  </si>
  <si>
    <t>Cumulative survival - BARC 2 or more bleeding</t>
    <phoneticPr fontId="1" type="noConversion"/>
  </si>
  <si>
    <t>Thrombotiic complications</t>
    <phoneticPr fontId="1" type="noConversion"/>
  </si>
  <si>
    <t>Hemorrhagic complications</t>
    <phoneticPr fontId="1" type="noConversion"/>
  </si>
  <si>
    <t>Thromboembolism</t>
  </si>
  <si>
    <t>Intra-operative thrombosis</t>
  </si>
  <si>
    <t>Post-operative thrombosis</t>
  </si>
  <si>
    <t>Death</t>
    <phoneticPr fontId="1" type="noConversion"/>
  </si>
  <si>
    <t>Intracranial haemorrhage</t>
  </si>
  <si>
    <t>Bowel perforation</t>
  </si>
  <si>
    <t>높음</t>
    <phoneticPr fontId="1" type="noConversion"/>
  </si>
  <si>
    <t>The majority of patients (96%) who had VN platelet testing performed had received pre-treatment with clopidogrel. Patients who did not have VN platelet reactivity testing performed were more likely to have presented with ST elevation myocardial infarction (STEMI) and to have a bare metal stent placed. Patients who did have VN platelet testing done were more likely to have a prior diagnosis of hypertension, hyperlipidemia, or prior PCI, present with a non-STEMI, and were more likely to be prescribed a proton-pump inhibitor (Table 1). Clinical baseline variables were otherwise well matched between groups.</t>
    <phoneticPr fontId="1" type="noConversion"/>
  </si>
  <si>
    <t>낮음</t>
    <phoneticPr fontId="1" type="noConversion"/>
  </si>
  <si>
    <t>The study population consisted of 1001 patients who had undergone PCI with subsequent placement of at least 1 drug eluting (DES) or bare metal stent (BMS) between 2012 and 2018 at Eskenazi hospital in Indianapolis.</t>
    <phoneticPr fontId="1" type="noConversion"/>
  </si>
  <si>
    <t>Cox proportional hazards model regression analysis was performed with forward multivariate adjustment of clinically significant baseline co-variates (p&lt;0.1).</t>
    <phoneticPr fontId="1" type="noConversion"/>
  </si>
  <si>
    <t>의무기록에서 확인함</t>
    <phoneticPr fontId="1" type="noConversion"/>
  </si>
  <si>
    <t>결과평가자 눈가림에 대한 언급은 없지만 눈가림 여부가 결과 측정에 영향을 미치지 않는 것으로 판단됨</t>
    <phoneticPr fontId="1" type="noConversion"/>
  </si>
  <si>
    <t>모든 환자가 분석에 포함됨</t>
    <phoneticPr fontId="1" type="noConversion"/>
  </si>
  <si>
    <t>사전에 정의한 일차, 이차 결과를 모두 보고함</t>
    <phoneticPr fontId="1" type="noConversion"/>
  </si>
  <si>
    <t>불확실</t>
    <phoneticPr fontId="1" type="noConversion"/>
  </si>
  <si>
    <t>기저특성 군간 p-value 제시하지 않음</t>
    <phoneticPr fontId="1" type="noConversion"/>
  </si>
  <si>
    <t>Between January 2012 and May 2018, 287 patient encounters were identified in our prospective PED database, of which 18 were excluded for the following reasons: age &lt;18 (n = 8), nonaneurysmal indication (n = 8), or pretreatment maintenance therapy with ticagrelor or prasugrel for an alternative indication (n = 2).</t>
    <phoneticPr fontId="1" type="noConversion"/>
  </si>
  <si>
    <t>교란변수 보정하지 않음</t>
    <phoneticPr fontId="1" type="noConversion"/>
  </si>
  <si>
    <t>There were notable differences between the two study groups (Table 1). The mean weight was significantly higher in the tailored therapy group (p=0.022), though there was no difference between the rates of obesity between groups. Patients in the tailored therapy arm had significantly higher rates of hyperlipidaemia (p=0.014) and prior strokes (p=0.006), while those patients in the standard therapy group were more likely to have a history of intracranial haemorrhage (p=0.044). Patients in the tailored therapy arm were more likely to be on statin therapy (p=0.001). Patients in the standard therapy group were more likely to have an aneurysm and undergo stenting and coiling (P&lt;0.001 for both comparisons).</t>
    <phoneticPr fontId="1" type="noConversion"/>
  </si>
  <si>
    <t>Patients i18 years old undergoing a neuroendovascular procedure that required DAPT were included. Patients were excluded if their procedure was aborted.</t>
    <phoneticPr fontId="1" type="noConversion"/>
  </si>
  <si>
    <t>Randomisation was stratified by centre. Study investigators and patients were not masked to treatment allocation,
그러나  객관적 결과지표를 사용하여 눈가림이 결과에 영향을 미치지 않을 것으로 판단</t>
    <phoneticPr fontId="1" type="noConversion"/>
  </si>
  <si>
    <t>9. 연구비 출처</t>
    <phoneticPr fontId="1" type="noConversion"/>
  </si>
  <si>
    <t>9. 판단근거</t>
    <phoneticPr fontId="1" type="noConversion"/>
  </si>
  <si>
    <t>There were no sources of funding or support to be disclosed.</t>
    <phoneticPr fontId="1" type="noConversion"/>
  </si>
  <si>
    <t>low</t>
    <phoneticPr fontId="1" type="noConversion"/>
  </si>
  <si>
    <t>The authors declare that the article content was composed in the absence of any commercial or financial relationships that could be construed as a potential conflict of interest.</t>
    <phoneticPr fontId="1" type="noConversion"/>
  </si>
  <si>
    <t>RPK has received research funding from Idorsia.</t>
    <phoneticPr fontId="1" type="noConversion"/>
  </si>
  <si>
    <t>high</t>
    <phoneticPr fontId="1" type="noConversion"/>
  </si>
  <si>
    <t>NS</t>
    <phoneticPr fontId="1" type="noConversion"/>
  </si>
  <si>
    <t>PRU</t>
    <phoneticPr fontId="1" type="noConversion"/>
  </si>
  <si>
    <t>PRU, p10</t>
    <phoneticPr fontId="1" type="noConversion"/>
  </si>
  <si>
    <t>before random</t>
    <phoneticPr fontId="1" type="noConversion"/>
  </si>
  <si>
    <t>대상약제</t>
    <phoneticPr fontId="1" type="noConversion"/>
  </si>
  <si>
    <t>-aspirin≥ 550 ARU
- P2Y12≥235 PRU, 기저 대비15% 미만 억제</t>
    <phoneticPr fontId="1" type="noConversion"/>
  </si>
  <si>
    <r>
      <t xml:space="preserve">표준치료와 비교하여 혈소판 약물 반응검사 기반  치료법을 조정하는 방법은 </t>
    </r>
    <r>
      <rPr>
        <sz val="9"/>
        <color theme="1"/>
        <rFont val="맑은 고딕"/>
        <family val="3"/>
        <charset val="129"/>
        <scheme val="minor"/>
      </rPr>
      <t>임상성과에서 유의한 향상을 보이지 않았음</t>
    </r>
    <phoneticPr fontId="1" type="noConversion"/>
  </si>
  <si>
    <t>-I: 974(81.6)
-C: 951(79.8)</t>
    <phoneticPr fontId="1" type="noConversion"/>
  </si>
  <si>
    <r>
      <t>Inclusion
-  Patients</t>
    </r>
    <r>
      <rPr>
        <sz val="9"/>
        <color theme="1"/>
        <rFont val="맑은 고딕"/>
        <family val="3"/>
        <charset val="129"/>
      </rPr>
      <t>≥</t>
    </r>
    <r>
      <rPr>
        <sz val="9"/>
        <color theme="1"/>
        <rFont val="맑은 고딕"/>
        <family val="3"/>
        <charset val="129"/>
        <scheme val="minor"/>
      </rPr>
      <t>18 years old undergoing a neuroendovascular procedure that required DAPT
Exclusion
- if the procedure was aborted</t>
    </r>
    <phoneticPr fontId="1" type="noConversion"/>
  </si>
  <si>
    <r>
      <t>877
-I:</t>
    </r>
    <r>
      <rPr>
        <sz val="9"/>
        <color theme="1"/>
        <rFont val="맑은 고딕"/>
        <family val="3"/>
        <charset val="129"/>
        <scheme val="minor"/>
      </rPr>
      <t xml:space="preserve"> 435
-C: 442</t>
    </r>
    <phoneticPr fontId="1" type="noConversion"/>
  </si>
  <si>
    <t>0.251~2.707</t>
    <phoneticPr fontId="1" type="noConversion"/>
  </si>
  <si>
    <t>연구개요</t>
    <phoneticPr fontId="1" type="noConversion"/>
  </si>
  <si>
    <t>비교</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</si>
</sst>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맑은 고딕"/>
      <family val="2"/>
      <charset val="129"/>
      <scheme val="minor"/>
    </font>
    <font>
      <sz val="8"/>
      <name val="맑은 고딕"/>
      <family val="2"/>
      <charset val="129"/>
      <scheme val="minor"/>
    </font>
    <font>
      <sz val="9"/>
      <color theme="1"/>
      <name val="맑은 고딕"/>
      <family val="2"/>
      <charset val="129"/>
      <scheme val="minor"/>
    </font>
    <font>
      <sz val="9"/>
      <color theme="1"/>
      <name val="맑은 고딕"/>
      <family val="3"/>
      <charset val="129"/>
      <scheme val="minor"/>
    </font>
    <font>
      <sz val="9"/>
      <color theme="1"/>
      <name val="맑은 고딕"/>
      <family val="3"/>
      <charset val="129"/>
    </font>
    <font>
      <b/>
      <sz val="9"/>
      <color theme="1"/>
      <name val="맑은 고딕"/>
      <family val="3"/>
      <charset val="129"/>
      <scheme val="minor"/>
    </font>
    <font>
      <sz val="9"/>
      <color rgb="FFFF0000"/>
      <name val="맑은 고딕"/>
      <family val="3"/>
      <charset val="129"/>
      <scheme val="minor"/>
    </font>
    <font>
      <sz val="9"/>
      <color indexed="81"/>
      <name val="Tahoma"/>
      <family val="2"/>
    </font>
    <font>
      <b/>
      <sz val="9"/>
      <color indexed="81"/>
      <name val="Tahoma"/>
      <family val="2"/>
    </font>
    <font>
      <sz val="9"/>
      <color indexed="81"/>
      <name val="돋움"/>
      <family val="3"/>
      <charset val="129"/>
    </font>
    <font>
      <sz val="9"/>
      <color rgb="FF000000"/>
      <name val="맑은 고딕"/>
      <family val="3"/>
      <charset val="129"/>
      <scheme val="minor"/>
    </font>
    <font>
      <b/>
      <sz val="9"/>
      <color indexed="81"/>
      <name val="돋움"/>
      <family val="3"/>
      <charset val="129"/>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lignment vertical="center"/>
    </xf>
    <xf numFmtId="0" fontId="3" fillId="0" borderId="0" xfId="0" applyFont="1" applyAlignment="1">
      <alignment vertical="center" wrapText="1"/>
    </xf>
    <xf numFmtId="0" fontId="5" fillId="0" borderId="0" xfId="0" applyFont="1" applyAlignment="1">
      <alignment vertical="center" wrapText="1"/>
    </xf>
    <xf numFmtId="0" fontId="6" fillId="0" borderId="0" xfId="0" applyFont="1">
      <alignment vertical="center"/>
    </xf>
    <xf numFmtId="0" fontId="3" fillId="0" borderId="1" xfId="0" applyFont="1" applyBorder="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lignment vertical="center"/>
    </xf>
    <xf numFmtId="0" fontId="3" fillId="0" borderId="1" xfId="0" applyFont="1" applyBorder="1" applyAlignment="1">
      <alignment vertical="center" wrapText="1"/>
    </xf>
    <xf numFmtId="0" fontId="10" fillId="0" borderId="0" xfId="0" applyFont="1" applyAlignment="1">
      <alignment horizontal="left" vertical="center"/>
    </xf>
    <xf numFmtId="0" fontId="3" fillId="0" borderId="1" xfId="0" applyFont="1" applyBorder="1" applyAlignment="1">
      <alignment vertical="center" wrapText="1" shrinkToFit="1"/>
    </xf>
    <xf numFmtId="0" fontId="10" fillId="0" borderId="1" xfId="0" applyFont="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quotePrefix="1"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 fillId="0" borderId="1" xfId="0" applyFont="1" applyFill="1" applyBorder="1">
      <alignment vertical="center"/>
    </xf>
    <xf numFmtId="0" fontId="3" fillId="0" borderId="0" xfId="0" applyFont="1" applyFill="1">
      <alignment vertical="center"/>
    </xf>
    <xf numFmtId="0" fontId="3" fillId="0" borderId="1" xfId="0" applyFont="1" applyFill="1" applyBorder="1" applyAlignment="1">
      <alignment horizontal="right" vertical="center"/>
    </xf>
    <xf numFmtId="0" fontId="5" fillId="3" borderId="1" xfId="0" applyFont="1" applyFill="1" applyBorder="1" applyAlignment="1">
      <alignment vertical="center" wrapText="1"/>
    </xf>
    <xf numFmtId="0" fontId="5" fillId="3" borderId="1" xfId="0" applyFont="1" applyFill="1" applyBorder="1">
      <alignment vertical="center"/>
    </xf>
    <xf numFmtId="0" fontId="5" fillId="0" borderId="0" xfId="0" applyFont="1">
      <alignment vertical="center"/>
    </xf>
    <xf numFmtId="0" fontId="5" fillId="3"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lignment vertical="center"/>
    </xf>
    <xf numFmtId="0" fontId="5" fillId="4" borderId="1" xfId="0" applyFont="1" applyFill="1" applyBorder="1" applyAlignment="1">
      <alignment vertical="center" wrapText="1"/>
    </xf>
    <xf numFmtId="0" fontId="5" fillId="3" borderId="2" xfId="0" applyFont="1" applyFill="1" applyBorder="1" applyAlignment="1">
      <alignment vertical="center" wrapText="1"/>
    </xf>
    <xf numFmtId="0" fontId="3" fillId="3" borderId="3" xfId="0" applyFont="1" applyFill="1" applyBorder="1">
      <alignment vertical="center"/>
    </xf>
    <xf numFmtId="0" fontId="3" fillId="3" borderId="3" xfId="0" applyFont="1" applyFill="1" applyBorder="1" applyAlignment="1">
      <alignment vertical="center" wrapText="1"/>
    </xf>
    <xf numFmtId="0" fontId="3" fillId="3" borderId="4" xfId="0" applyFont="1" applyFill="1" applyBorder="1">
      <alignment vertical="center"/>
    </xf>
    <xf numFmtId="0" fontId="5" fillId="4" borderId="2" xfId="0" applyFont="1" applyFill="1" applyBorder="1" applyAlignment="1">
      <alignment vertical="center" wrapText="1"/>
    </xf>
    <xf numFmtId="0" fontId="3" fillId="4" borderId="3" xfId="0" applyFont="1" applyFill="1" applyBorder="1">
      <alignment vertical="center"/>
    </xf>
    <xf numFmtId="0" fontId="3" fillId="4" borderId="3" xfId="0" applyFont="1" applyFill="1" applyBorder="1" applyAlignment="1">
      <alignment vertical="center" wrapText="1"/>
    </xf>
    <xf numFmtId="0" fontId="3" fillId="4" borderId="4" xfId="0" applyFont="1" applyFill="1" applyBorder="1">
      <alignment vertical="center"/>
    </xf>
    <xf numFmtId="0" fontId="3" fillId="0" borderId="1" xfId="0" applyFont="1" applyBorder="1" applyAlignment="1">
      <alignment horizontal="center" vertical="center"/>
    </xf>
    <xf numFmtId="0" fontId="5" fillId="2" borderId="5" xfId="0" applyFont="1" applyFill="1" applyBorder="1">
      <alignment vertical="center"/>
    </xf>
    <xf numFmtId="0" fontId="5" fillId="2" borderId="2" xfId="0" applyFont="1" applyFill="1" applyBorder="1">
      <alignmen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cellXfs>
  <cellStyles count="1">
    <cellStyle name="표준"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52628;&#52636;_230509_&#51060;&#54788;&#505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문헌목록_효과성"/>
      <sheetName val="2_결과지표_범주형"/>
      <sheetName val="3_결과지표_연속형"/>
      <sheetName val="4_비뚤림위험평가"/>
      <sheetName val="5_문헌목록_비용효과성"/>
    </sheetNames>
    <sheetDataSet>
      <sheetData sheetId="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row>
        <row r="2">
          <cell r="A2"/>
          <cell r="B2"/>
          <cell r="C2"/>
          <cell r="D2"/>
          <cell r="E2"/>
          <cell r="F2"/>
          <cell r="G2"/>
          <cell r="H2" t="str">
            <v>대상자</v>
          </cell>
          <cell r="I2"/>
          <cell r="J2"/>
          <cell r="K2"/>
          <cell r="L2"/>
          <cell r="M2"/>
          <cell r="N2"/>
          <cell r="O2"/>
          <cell r="P2"/>
          <cell r="Q2"/>
          <cell r="R2"/>
          <cell r="S2" t="str">
            <v>중재</v>
          </cell>
          <cell r="T2"/>
          <cell r="U2"/>
          <cell r="V2"/>
          <cell r="W2"/>
          <cell r="X2"/>
          <cell r="Y2" t="str">
            <v>대조</v>
          </cell>
          <cell r="Z2"/>
          <cell r="AA2" t="str">
            <v xml:space="preserve">결과 </v>
          </cell>
          <cell r="AB2"/>
          <cell r="AC2"/>
          <cell r="AD2"/>
          <cell r="AE2"/>
        </row>
        <row r="3">
          <cell r="A3" t="str">
            <v xml:space="preserve">No. </v>
          </cell>
          <cell r="B3" t="str">
            <v xml:space="preserve">저자 </v>
          </cell>
          <cell r="C3" t="str">
            <v>연도</v>
          </cell>
          <cell r="D3" t="str">
            <v>연구설계</v>
          </cell>
          <cell r="E3" t="str">
            <v>국가</v>
          </cell>
          <cell r="F3" t="str">
            <v>연구시험명</v>
          </cell>
          <cell r="G3" t="str">
            <v>NCT no.</v>
          </cell>
          <cell r="H3" t="str">
            <v>질환명</v>
          </cell>
          <cell r="I3" t="str">
            <v>모집기간</v>
          </cell>
          <cell r="J3" t="str">
            <v>기관수</v>
          </cell>
          <cell r="K3" t="str">
            <v>대상자수</v>
          </cell>
          <cell r="L3" t="str">
            <v>inclusion/exclusion</v>
          </cell>
          <cell r="M3" t="str">
            <v>연령</v>
          </cell>
          <cell r="N3" t="str">
            <v>성(남자 n, %)</v>
          </cell>
          <cell r="O3" t="str">
            <v>Body weight (kg)</v>
          </cell>
          <cell r="P3" t="str">
            <v>기타 1</v>
          </cell>
          <cell r="Q3" t="str">
            <v>기타 2</v>
          </cell>
          <cell r="R3" t="str">
            <v>수술 전 약제 투여량(loading dose)</v>
          </cell>
          <cell r="S3" t="str">
            <v>중재법 설명</v>
          </cell>
          <cell r="T3" t="str">
            <v>agonist(apirin, P2Y12)</v>
          </cell>
          <cell r="U3" t="str">
            <v>검사 시점</v>
          </cell>
          <cell r="V3" t="str">
            <v xml:space="preserve">HPR 기준 </v>
          </cell>
          <cell r="W3" t="str">
            <v>HPR reference</v>
          </cell>
          <cell r="X3" t="str">
            <v xml:space="preserve">검사에 따른 치료  adjustment </v>
          </cell>
          <cell r="Y3" t="str">
            <v>대조군 설명</v>
          </cell>
          <cell r="Z3" t="str">
            <v>3군 설명</v>
          </cell>
          <cell r="AA3" t="str">
            <v>효과</v>
          </cell>
          <cell r="AB3" t="str">
            <v>안전성</v>
          </cell>
          <cell r="AC3" t="str">
            <v>추적관찰 기간</v>
          </cell>
          <cell r="AD3" t="str">
            <v>결론</v>
          </cell>
          <cell r="AE3" t="str">
            <v>Funding source</v>
          </cell>
        </row>
        <row r="4">
          <cell r="A4">
            <v>184</v>
          </cell>
          <cell r="B4" t="str">
            <v>Collet</v>
          </cell>
          <cell r="C4">
            <v>2012</v>
          </cell>
          <cell r="D4" t="str">
            <v>RCT</v>
          </cell>
          <cell r="E4" t="str">
            <v>프랑스</v>
          </cell>
          <cell r="F4" t="str">
            <v>ARCTIC</v>
          </cell>
          <cell r="G4" t="str">
            <v>NCT00827411</v>
          </cell>
          <cell r="H4" t="str">
            <v>DES 시술 대상자</v>
          </cell>
          <cell r="I4" t="str">
            <v>2009.1~2011.1</v>
          </cell>
          <cell r="J4">
            <v>38</v>
          </cell>
          <cell r="K4" t="str">
            <v>2440
-I: 1213
-C: 1227</v>
          </cell>
          <cell r="L4" t="str">
            <v>Exclusion
- primary percutaneous coronary intervention for myocardial infarction with ST-segment elevation
- planned use of glycoprotein IIb/IIIa inhibitors
- long-term anticoagulation therapy
- bleeding diathesis</v>
          </cell>
          <cell r="M4" t="str">
            <v>median(IQR)
-I: 63(56,72)
-C: 63(56,72)</v>
          </cell>
          <cell r="N4" t="str">
            <v>-I: 990(81.6)
-C: 980(79.9)</v>
          </cell>
          <cell r="O4" t="str">
            <v>median(IQR)
-I: 78(69,87)
-C: 78(70,88.5)</v>
          </cell>
          <cell r="P4" t="str">
            <v>stent implanted
-I: 1189(98.0)
-C: 1202(98.0)</v>
          </cell>
          <cell r="Q4"/>
          <cell r="R4"/>
          <cell r="S4" t="str">
            <v>monitoring Gp:혈소판 억제반응이 부적절한 환자에서 항혈소판 약제 및 용량 조정을 통한 혈소판 기능 평가 전략</v>
          </cell>
          <cell r="T4" t="str">
            <v>aspirin, P2Y12 inhibitor</v>
          </cell>
          <cell r="U4" t="str">
            <v>DES 후 2-4주마다</v>
          </cell>
          <cell r="V4" t="str">
            <v>-aspirin &gt; 550 ARU
- P2Y12&gt;235 PRU, 기저 대비15% 미만 억제</v>
          </cell>
          <cell r="W4"/>
          <cell r="X4" t="str">
            <v>1. DES 시술 전
- aspirin HPR: aspirin iv 투여 
- clopidogrel HPR: glycoprotein IIb/IIIa inhibitors and an additional loading dose of clopidogrel (at a dose of ≥600 mg) or a loading dose of prasugrel (at a dose of 60 mg) before the procedure, followed by a daily maintenance dose of 150 mg of clopidogrel or 10 mg of prasugrel after the procedure
- 반응 적절한 환자: 기존 항혈소판치료 유지
2. DES 14-30일 후
- clopidogrel HPR: switched to prasugrel at a dose of 10 mg or received a 75-mg increase in the maintenance dose of clopidogrel
- thienopyridine LPR: switched to clopidogrel at a maintenance dose of 75 mg if they were receiving prasugrel at a dose of 10 mg or clopidogrel at a dose
of 150 mg
- 반응 적절한 환자: 기존 항혈소판치료 유지</v>
          </cell>
          <cell r="Y4" t="str">
            <v>Conventional Tx Gp:혈소판 기능 평가 없이 기존 치료 전략
- 의사의 결정에 따라 aspirin과 clopidogrel or prasugrel, glycoprotein Iib/IIIa 저해제 선택</v>
          </cell>
          <cell r="Z4"/>
          <cell r="AA4" t="str">
            <v>- primary: all cause death, MI, stroke  stroke or transient ischemic attack, urgent coronary revascularization, and stent thrombosis
- 2ndary: composite of stent thrombosis (revascularized or not) and urgent revascularization</v>
          </cell>
          <cell r="AB4" t="str">
            <v>major bleeding event</v>
          </cell>
          <cell r="AC4" t="str">
            <v>1년</v>
          </cell>
          <cell r="AD4" t="str">
            <v>표준치료와 비교하여 혈소판 약물 반응검사 기반  치료법을 조정하는 방법은 임상성관에서 유의한 향상을 보이지 않았음</v>
          </cell>
          <cell r="AE4" t="str">
            <v>Allies in Cardiovascular Trials Initiatives and Organized Networks</v>
          </cell>
        </row>
        <row r="5">
          <cell r="A5">
            <v>191</v>
          </cell>
          <cell r="B5" t="str">
            <v>Cubero</v>
          </cell>
          <cell r="C5">
            <v>2015</v>
          </cell>
          <cell r="D5" t="str">
            <v>RCT</v>
          </cell>
          <cell r="E5" t="str">
            <v>스페인</v>
          </cell>
          <cell r="F5" t="str">
            <v>VERDI</v>
          </cell>
          <cell r="G5"/>
          <cell r="H5" t="str">
            <v>2형 당뇨, clopidogrel HPR 대상 
- non-ST-segment elevation ACS이면서 최소 1회 이상 DES를 수행한 2형 당뇨 환자</v>
          </cell>
          <cell r="I5" t="str">
            <v>2012.6.~2013.8.</v>
          </cell>
          <cell r="J5">
            <v>1</v>
          </cell>
          <cell r="K5" t="str">
            <v>50
-I: 25
-C: 25</v>
          </cell>
          <cell r="L5" t="str">
            <v>Exclusion
- age&lt;18 years
- ST-segment elevation myocardial infarction
within 14 days prior to randomization
- glycoprotein IIb/IIIA inhibitors before or during PCI
- treatment with oral anticoagulants within 10 days prior to PCI
- contraindication to any of the study drugs
- active bleeding or high risk of bleeding complication
- previous transient ischaemic accident or cerebrovascular accident
- haemoglobin&lt;10.5 g/dL or haematocrit &lt;30%
- left ventricular ejectionfraction &lt;30%
- renal insufficiency with creatinine levels &gt;2 mg/dL
- patients already taking prasugrel</v>
          </cell>
          <cell r="M5" t="str">
            <v>mean(SD)
-I: 67.6(8.3)
-C: 69(8.1)</v>
          </cell>
          <cell r="N5" t="str">
            <v>-I: 17 (68%)
-C: 13 (52%)</v>
          </cell>
          <cell r="O5"/>
          <cell r="P5" t="str">
            <v>Prior CABG
-I: 2(8%)
-C: 0(0%)</v>
          </cell>
          <cell r="Q5" t="str">
            <v>Prior PIC
-I: 9(36%)
-C: 5(20%)</v>
          </cell>
          <cell r="R5" t="str">
            <v>- PCI 전 6시간 이내에 최소 1회의  loading dose of clopidogrel 300 mg
또는 PCI 2시간 전에 a a loading dose of clopidogrel 600 mg
- 중재 전 아스피린 투약하지 않은 환자는 PCI 최소 3시간 전에 500 mg 경구 또는 300 mg iv</v>
          </cell>
          <cell r="S5" t="str">
            <v xml:space="preserve">clopidogrel HPR에서 prasugrel 60-mg loading dose followed by a single dose of 10 mg (5 mg in patients &lt;60 kg or &gt;75 years old) the day after PCI </v>
          </cell>
          <cell r="T5" t="str">
            <v>clopidogrel</v>
          </cell>
          <cell r="U5" t="str">
            <v>PCI 1시간 후(baseline), 24-36hr 후</v>
          </cell>
          <cell r="V5" t="str">
            <v>≥208 PRU</v>
          </cell>
          <cell r="W5"/>
          <cell r="Y5" t="str">
            <v>clopidogrel HPR에서 clopidogrel standard dose (75-mg maintenance dose)</v>
          </cell>
          <cell r="Z5"/>
          <cell r="AA5" t="str">
            <v>- primary: HPR에서 prasugrel이 clopidogrel 보다 우월한가(% pt w/o HPR&gt;50% at 24-36hr post-PCI)</v>
          </cell>
          <cell r="AB5" t="str">
            <v>NR</v>
          </cell>
          <cell r="AC5" t="str">
            <v>수술후 36ht</v>
          </cell>
          <cell r="AD5" t="str">
            <v>ACS(급성 관상동맥 증후군)가 있는 2형 당뇨 환자 중 PCI를 진행할 예정인 HPR 환자에서 prasugrel로 약제 변경한 군이 clopidogrel 표준치료 유지군보다 PCI 24시간 후 최적의 항응고(optimal antiaggregation)에 도달하는 데 더 우월하였음</v>
          </cell>
          <cell r="AE5" t="str">
            <v>a grant
from the Progress and Health Foundation in Andalusia,
Spain</v>
          </cell>
        </row>
        <row r="6">
          <cell r="A6">
            <v>259</v>
          </cell>
          <cell r="B6" t="str">
            <v>Gonzalez</v>
          </cell>
          <cell r="C6">
            <v>2014</v>
          </cell>
          <cell r="D6" t="str">
            <v>NRCT (prospective study)</v>
          </cell>
          <cell r="E6" t="str">
            <v xml:space="preserve">스페인 </v>
          </cell>
          <cell r="F6" t="str">
            <v>NR</v>
          </cell>
          <cell r="G6"/>
          <cell r="H6" t="str">
            <v>CAS(carotic steonosis) 수행 대상 환자</v>
          </cell>
          <cell r="I6"/>
          <cell r="J6">
            <v>1</v>
          </cell>
          <cell r="K6" t="str">
            <v>99
-I: 49 (group 2)
-C1: 50 (group 1)
-C0: 115 (group 0)</v>
          </cell>
          <cell r="L6" t="str">
            <v>Inclusion
- if they had &gt;70% carotid artery stenosis that was characterized by a TIA or nondisabling stroke ipsilateral to the index lesion
- Asymptomatic patients were eligible if they had (1) a progressive stenosis (&gt;70%) developing in successive follow-up examinations, (2) &gt;70% asymptomatic stenosis with contralateral occlusion, (3) clearly diminished or exhausted cerebral vasoreactivity, (4) presence of microembolic signal (MES) in the ipsilateral middle cerebral artery on transcranial Doppler imaging, (5) silent ipsilateral ischemic lesions in computed tomography scans or magnetic resonance imaging (MRI), or (6) scheduled cardiac surgery. 
Exclusion 
- (1) no informed consent, (2) intraluminal thrombus over the stenosis, (3) previous disabling stroke (with modified Rankin Scale score $3 points), (4) planned future use of oral anticoagulant therapy, (5) contraindications to antiplatelet therapy, including intracranial hemorrhage, gastrointestinal bleeding, major systemic trauma, and primary or secondary coagulopathy, (6) abnormal laboratory parameters that would influence assay function, including platelet count &lt;100,000/mL and hematocrit &lt;30% or &gt;52%, or (7) treatment with bivalirudin or glycoprotein IIb/IIIa antagonists. All of the patients were on statin therapy (atorvastatin, 80 mg)</v>
          </cell>
          <cell r="M6" t="str">
            <v>mean(SD)
-I(G2):  69.47(7.8)
-C1(G1):  70.38(9.1)
-C2(G0): 64.8(9.7)</v>
          </cell>
          <cell r="N6" t="str">
            <v>-I: 44 (89.8) 
-C1:  34 (68)
-C2: 89 (79.5)</v>
          </cell>
          <cell r="O6"/>
          <cell r="P6" t="str">
            <v>BMI(kg/m2)(mean, SD)
-I: 28.17(4.79)
-C1: 28.37(4.08)
-C2: 27.99(4.51)</v>
          </cell>
          <cell r="Q6"/>
          <cell r="R6" t="str">
            <v>- CAS 최소 7일 전부터 DAPT(aspirin, 125 mg/d; clopidogrel, 75 mg/d)
- clopidogrel &lt;7d: clopidogrel loading dose of 450 mg
- aspirin &lt;3d: aspirin loading dose of 500 mg</v>
          </cell>
          <cell r="S6" t="str">
            <v>HPR에서 high-dose clopidogrel: 150 mg/d for 30 days</v>
          </cell>
          <cell r="T6" t="str">
            <v>clopidogrel</v>
          </cell>
          <cell r="U6" t="str">
            <v>CAS 1시간 전, 30일 후</v>
          </cell>
          <cell r="V6" t="str">
            <v>≥ 230 PRU</v>
          </cell>
          <cell r="W6" t="str">
            <v>. Price MJ, Endemann S, Gollapudi RR, Valencia R, Stinis CT,
Levisay JP, et al. Prognostic significance of post-clopidogrel platelet
reactivity assessed by a point-of- care assay on thrombotic events after
drug-eluting stent implantation. Eur Heart J 2008;29:992-1000</v>
          </cell>
          <cell r="X6"/>
          <cell r="Y6" t="str">
            <v>HPR에서 standard-dose clopidogrel therapy: 75 mg/d for 30 days</v>
          </cell>
          <cell r="Z6" t="str">
            <v>HPR 아닌 환자(group 0): standard-dose clopidogrel
(75 mg/d) for 30 days</v>
          </cell>
          <cell r="AA6" t="str">
            <v>- primary: 혈소판활성도의 responder, nonresponder에서 clopidogrel 표준치료(75mg/d)의 효과
- CAS 30일 후, clopidogrel 고용량군과 표준치료군간의 반응 차이(response difference)
-&gt; PRU 변화량, percentage inhibition 변화량 
- cas 30일 후의 사망률,  이환율</v>
          </cell>
          <cell r="AB6" t="str">
            <v>NR</v>
          </cell>
          <cell r="AC6" t="str">
            <v>30일</v>
          </cell>
          <cell r="AD6" t="str">
            <v>CAS를 수행하는 HPR 환자에서 clopidogrel 표준치료와 고용량용법은 모두 CAS 30일 이후에 혈소퐌 활성도를 유의하게 감소시킴. 그러나 고용량법은 표준요법 대비 반응성 감소가 유의하게 크지 않았음</v>
          </cell>
          <cell r="AE6" t="str">
            <v>grant from the Institute of Health Carlos III
-no COI</v>
          </cell>
        </row>
        <row r="7">
          <cell r="A7">
            <v>319</v>
          </cell>
          <cell r="B7" t="str">
            <v>Jakubowski</v>
          </cell>
          <cell r="C7">
            <v>2016</v>
          </cell>
          <cell r="D7" t="str">
            <v>RCT</v>
          </cell>
          <cell r="E7" t="str">
            <v xml:space="preserve">다국가 </v>
          </cell>
          <cell r="F7" t="str">
            <v>DOVE</v>
          </cell>
          <cell r="G7" t="str">
            <v>NCT01794000</v>
          </cell>
          <cell r="H7" t="str">
            <v>겸상적혈구빈혈(sickle cell anaemia, SCA)</v>
          </cell>
          <cell r="I7"/>
          <cell r="J7"/>
          <cell r="K7" t="str">
            <v>341
-I: 166
-C: 169</v>
          </cell>
          <cell r="L7" t="str">
            <v>Inclusion 
-Have SCD [homozygous sickle cell (HbSS) or hemoglobin (HbS) Beta^0 thalassemia]
-Are participants with SCD who have had ≥2 episodes of vaso-occlusive crisis (VOC) in the past year
-Have a body weight ≥19 kilograms (kg) and are ≥2 and &lt;18 years of age, inclusive at the time of screening
-If participants are ≥2 and ≤16 years of age, must have had a transcranial Doppler within the last year
Exclusion
-History of: transient ischemic attack (TIA)/ ischemic or hemorrhagic stroke, severe head trauma, intracranial hemorrhage, intracranial neoplasm, arteriovenous malformation, or aneurysm
-History of abnormal or conditional [velocity in middle or anterior cerebral, or internal carotid artery ≥170 centimeter per second (cm/sec)] transcranial Doppler within the last year
-History of, or are undergoing treatment with, chronic red blood cell (RBC) transfusion therapy
-Are at an increased risk for bleeding complications
-Are receiving chronic treatment with nonsteroidal anti-inflammatory drug (NSAID)s and cannot be switched to another analgesic</v>
          </cell>
          <cell r="M7" t="str">
            <v>mean(SD)
-I: 10.6(4.3)
-C: 10.6(4.3)</v>
          </cell>
          <cell r="N7" t="str">
            <v>-I: 82 (49.4)
-C: 84 (49.7)</v>
          </cell>
          <cell r="O7" t="str">
            <v>mean(SD)
-I: 17.1(3.7)
-C: 16.5(2.8)</v>
          </cell>
          <cell r="P7"/>
          <cell r="Q7"/>
          <cell r="R7"/>
          <cell r="S7" t="str">
            <v>-PRU&lt;136: low dose(0.04, 0.06 mg/kg) prasugrel
- PRU 136-231: fully titrated dose
-PRU&gt;231: higher dose(0.10, 0.12 mg/kg)</v>
          </cell>
          <cell r="T7" t="str">
            <v>P2Y12</v>
          </cell>
          <cell r="U7" t="str">
            <v>0, 2, 4, 6주, 9개월</v>
          </cell>
          <cell r="V7" t="str">
            <v>&gt; 230 PRU</v>
          </cell>
          <cell r="W7"/>
          <cell r="X7"/>
          <cell r="Y7" t="str">
            <v>위약: mock titrations for patients randomised to placebo</v>
          </cell>
          <cell r="Z7"/>
          <cell r="AA7" t="str">
            <v xml:space="preserve">- PRU 변화, % inhibition 변화 </v>
          </cell>
          <cell r="AB7" t="str">
            <v>NR</v>
          </cell>
          <cell r="AC7"/>
          <cell r="AD7" t="str">
            <v xml:space="preserve">SCA 환자에서 HPR 을 보인 환자의 혈소판 억제를 목표수치까지 달성하기 위하여 더 많은 용량의 prasugrel이 필요하였음. 본 연구는 point-of-care platelet testing and interactive voice-response system을 이용하여 항혈소판제 치료의 용량을 조절함으로써 환자의 혈소판 억제 정도를 목표 범위로 달성할 수 있는지 성공적으로 확인한 연구였음.  </v>
          </cell>
          <cell r="AE7" t="str">
            <v>Daiichi Sankyo Company, Ltd. and Eli Lilly and Company</v>
          </cell>
        </row>
        <row r="8">
          <cell r="A8">
            <v>330</v>
          </cell>
          <cell r="B8" t="str">
            <v>Jeong</v>
          </cell>
          <cell r="C8">
            <v>2021</v>
          </cell>
          <cell r="D8" t="str">
            <v>RCT</v>
          </cell>
          <cell r="E8" t="str">
            <v xml:space="preserve">한국 </v>
          </cell>
          <cell r="F8" t="str">
            <v>A-MATCH
(TRITON-TIMI의 substudy??)</v>
          </cell>
          <cell r="G8" t="str">
            <v>NCT01951001</v>
          </cell>
          <cell r="H8" t="str">
            <v>ACS 의심 환자에서 관상동맥협착으로 PCI를 수행하는 환자</v>
          </cell>
          <cell r="I8"/>
          <cell r="J8">
            <v>8</v>
          </cell>
          <cell r="K8" t="str">
            <v>255
-I: 82
-C1(10mg): 85
C2(5mg): 83</v>
          </cell>
          <cell r="L8" t="str">
            <v>Inclusion 
1. Ages eligible for study: between 20 and 75 years of age
2. Body weight  60 kg
3. Presentation with acute coronary syndrome (unstable angina, NSTEMI, and STEMI)
4. Patients undergoing PCI for significant coronary artery stenosis (&gt;50% by visual estimate)
5. Ability to understand and to comply with the study protocol
Exclusion
1. Prior history of ischemic or hemorrhagic stroke or TIA, or subarachnoid hemorrhage
2. Fibrinolytic or abciximab therapy within 48 hours of entry or randomization into the study
3. Need for oral anticoagulant due to clinical indication (e.g., atrial fibrillation)
4. History of intolerance or allergy to aspirin or approved thienopyridines
5. Active pathological bleeding or history of bleeding diathesis
6. Thrombocytopenia (platelets &lt;100,000/mm3)
7. Severe hepatic impairment (Child–Pugh class C)
8. A condition associated with poor treatment compliance, including dementia or mental illness
9. Noncardiac comorbid conditions with life expectancy &lt;1 year or that may result in protocol noncompliance</v>
          </cell>
          <cell r="M8" t="str">
            <v>mean(SD)
-I: 55.8(9.5)
-C1: 55.1(8.1)
-C2: 57.4(9.5)</v>
          </cell>
          <cell r="N8" t="str">
            <v xml:space="preserve">-I: 73 (89.0)
-C1: 79 (92.9) 
-C2: 72 (86.7) </v>
          </cell>
          <cell r="O8"/>
          <cell r="P8" t="str">
            <v>BMI(kg/m2)(mean, SD)
-I:  25.1(2.7)
-C1: 25.7(2.7)
-C2: 25.4(3.4)</v>
          </cell>
          <cell r="Q8"/>
          <cell r="R8" t="str">
            <v>60 mg prasugrel and 300 mg aspirin -&gt; PCI 이후, 입원기간 동안 prasugrel 10mg/d + aspirin 100mg/d</v>
          </cell>
          <cell r="S8" t="str">
            <v>PFT-guided regimen: LPR인 환자는 prasugrel 5mg로 변경, LPR 아닌 환자는 prasugrel 10mg 유지 
(aspirin 100mg는 시험기간 동안 유지)</v>
          </cell>
          <cell r="T8" t="str">
            <v>P2Y12</v>
          </cell>
          <cell r="U8" t="str">
            <v>퇴원시, 1개월 후</v>
          </cell>
          <cell r="V8" t="str">
            <v>LPR &lt;85 PRU
HPR&gt;208</v>
          </cell>
          <cell r="W8" t="str">
            <v>Sibbing D, Aradi D, Alexopoulos D, et al. Updated expert consensus
statement on platelet function and genetic testing for guiding
P2Y12 receptor inhibitor treatment in percutaneous coronary
intervention. JACC Cardiovasc Interv 2019;12(16):1521–1537</v>
          </cell>
          <cell r="X8"/>
          <cell r="Y8" t="str">
            <v>Fixed-dose group(10mg)</v>
          </cell>
          <cell r="Z8" t="str">
            <v>Fixed-dose group(5mg)</v>
          </cell>
          <cell r="AA8" t="str">
            <v>- primary: 혈소판 반응성 치료범위(therapeutic window) 내의 환자 분율
- 2ndary: 출혈, 동아시아 환자에서 LPR의 cut-off, 동아시안 환자에서 치료범위 내 환자 분율
- 1년 시점: MACE, 심각한 출혈, DAPT 순응도(1, 3, 5, 12m)</v>
          </cell>
          <cell r="AB8"/>
          <cell r="AC8"/>
          <cell r="AD8" t="str">
            <v xml:space="preserve">ACS를 보이는 동아시안 환자에서 prasugrel 표준용량 대비 de-escalation 전략은 치료범위에 도달할 가능성이 더 높았고 출혈 위험은 더 낮은 경향이 있었음 </v>
          </cell>
          <cell r="AE8" t="str">
            <v xml:space="preserve">National Research Foundation </v>
          </cell>
        </row>
        <row r="9">
          <cell r="A9">
            <v>380</v>
          </cell>
          <cell r="B9" t="str">
            <v>Koltowski</v>
          </cell>
          <cell r="C9">
            <v>2017</v>
          </cell>
          <cell r="D9" t="str">
            <v>RCT</v>
          </cell>
          <cell r="E9" t="str">
            <v xml:space="preserve">폴란드 </v>
          </cell>
          <cell r="F9" t="str">
            <v xml:space="preserve">ONSIDE TEST </v>
          </cell>
          <cell r="G9" t="str">
            <v>NCT01930773</v>
          </cell>
          <cell r="H9" t="str">
            <v>PCI 예정인 안정 관상동맥 확자</v>
          </cell>
          <cell r="I9" t="str">
            <v>2012.12~2014.11.</v>
          </cell>
          <cell r="J9">
            <v>1</v>
          </cell>
          <cell r="K9" t="str">
            <v>46
-I: 16
-C1(ctr): 14
-C2(genotyping): 16</v>
          </cell>
          <cell r="L9" t="str">
            <v>Inclusion 
- stable coronary disease, between 18 and 75 years of age scheduled for an elective PCI with stent implantation
Exclusion
- elevation of concentrations of myocardial necrosis enzyme at baseline
- anticipated administration of glycoprotein IIb/IIIa inhibitors
- usage of rotational atherectomy
- intervention in chronic total occlusion or bifurcation lesions
- low platelet count (&lt; 70,000/µL), high bleeding risk, coronary artery bypass surgery in last 3 months
- severe chronic renal failure (estimated glomerular filtration rate &lt; 30 mL/min), requirement for oral anticoagulation (warfarin, dabigatran, apixaban, rivaroxaban etc.)
- history of stroke or transient ischemic attack
- weight &lt; 60 kg
- known bleeding diathesis
- hematocrit of &lt; 30% or &gt; 52% and pregnancy</v>
          </cell>
          <cell r="M9" t="str">
            <v>mean(SD)
-I: 61(6.54)
-C1: 63.5(5.64)
-C2: 61.2(10.2)</v>
          </cell>
          <cell r="N9" t="str">
            <v>-I: 10(62)
-C1: 9(64)
-C2: 9(56)</v>
          </cell>
          <cell r="O9" t="str">
            <v>mean(SD)
-I: 87.1(18.76)
-C1: 85.5(16.14)
-C2: 84.8(13.41)</v>
          </cell>
          <cell r="P9" t="str">
            <v>BMI(kg/m2)(mean, SD)
-I: 28.4(2.56)
-C1: 25.3(3.36)
-C2: 31.7 (5.92)</v>
          </cell>
          <cell r="Q9"/>
          <cell r="R9" t="str">
            <v>- aspirin 75mg/d+clopidogrel 75mg/d
- 검사  최소 6시간 전 loading dose of clopidogrel 600 mg</v>
          </cell>
          <cell r="S9" t="str">
            <v xml:space="preserve">phenotyping arm
- HPR인 경우: loading dose of prasugrel 60mg+이후 10mg/d
- HPR 아닌 경우: clopidogrel 유지 </v>
          </cell>
          <cell r="T9" t="str">
            <v>P2Y12</v>
          </cell>
          <cell r="U9" t="str">
            <v>PCI 전,후</v>
          </cell>
          <cell r="V9" t="str">
            <v>HPR&gt;208</v>
          </cell>
          <cell r="W9" t="str">
            <v>. Kołtowski Ł, Aradi D, Huczek Z, et al. Study design and rationale for Optimal aNtiplatelet pharmacotherapy guided by bedSIDE
genetic or functional TESTing in elective percutaneous coronary
intervention patients (ONSIDE TEST): a prospective, open-label,
randomised parallel-group multicentre trial (NCT01930773). Kardiol Pol. 2016; 74(4): 372–379</v>
          </cell>
          <cell r="X9"/>
          <cell r="Y9" t="str">
            <v>control arm
- clopidogrel 유지</v>
          </cell>
          <cell r="Z9" t="str">
            <v>genotyping arm
- carriers of at least one copy: loading dose 60mg prasugrel+이후 10mg/d</v>
          </cell>
          <cell r="AA9" t="str">
            <v>- primary: 말초 심근손상 발생율
- 2ndary: PCI 24시간 후 CK-MB 및 troponin 상층 최대치, 수술 중 MI 발생율</v>
          </cell>
          <cell r="AB9" t="str">
            <v>- PCI 7일 또는 30일 내 출혈, 심장사, MI, 스텐트 혈전증, 30일 내 urgent repeat revascularization</v>
          </cell>
          <cell r="AC9" t="str">
            <v>30일</v>
          </cell>
          <cell r="AD9" t="str">
            <v>혈소판 약물 반응검사와 유전자검사를 기반으로 한 개별화 항혈소판요법은 안정 관상동맥 질환 환자에서 혈소판 억제를 향상시켰음. 임상성과에서 혈소판 약물 반응검사군과 유전자 검사군 간의 차이는 없었음</v>
          </cell>
          <cell r="AE9" t="str">
            <v>Young Scientists Club 30 of the Polish Cardiac Society</v>
          </cell>
        </row>
        <row r="10">
          <cell r="A10">
            <v>472</v>
          </cell>
          <cell r="B10" t="str">
            <v>Montalescot</v>
          </cell>
          <cell r="C10">
            <v>2014</v>
          </cell>
          <cell r="D10" t="str">
            <v>RCT</v>
          </cell>
          <cell r="E10" t="str">
            <v>프랑스</v>
          </cell>
          <cell r="F10" t="str">
            <v>ARCTIC</v>
          </cell>
          <cell r="G10" t="str">
            <v>NCT00827411</v>
          </cell>
          <cell r="H10" t="str">
            <v>DES 시술 대상자</v>
          </cell>
          <cell r="I10"/>
          <cell r="J10">
            <v>38</v>
          </cell>
          <cell r="K10" t="str">
            <v>2440
-I: 1194
-C: 1191</v>
          </cell>
          <cell r="L10" t="str">
            <v>184와 동일연구</v>
          </cell>
          <cell r="M10" t="str">
            <v>median(IQR)
-I: 63(56,72)
-C: 63(56,72)</v>
          </cell>
          <cell r="N10" t="str">
            <v>-I: 974(81.6)
-C: 951(79.9)</v>
          </cell>
          <cell r="O10" t="str">
            <v>median(IQR)
-I: 78(69,87)
-C: 78(70,88.5)</v>
          </cell>
          <cell r="P10" t="str">
            <v>BMI(kg/m2)(median, IQR)
-I: 26.55(24.2, 29.65)
-C: 27(24.5, 29.7)</v>
          </cell>
          <cell r="Q10"/>
          <cell r="R10"/>
          <cell r="S10" t="str">
            <v>monitoring Gp:혈소판 억제반응이 부적절한 환자에서 항혈소판 약제 및 용량 조정을 통한 혈소판 기능 평가 전략</v>
          </cell>
          <cell r="T10" t="str">
            <v>aspirin, P2Y12 inhibitor</v>
          </cell>
          <cell r="U10" t="str">
            <v>DES 후 2-4주마다</v>
          </cell>
          <cell r="V10"/>
          <cell r="W10"/>
          <cell r="X10"/>
          <cell r="Y10" t="str">
            <v>Conventional Tx Gp:혈소판 기능 평가 없이 기존 치료 전략
- 의사의 결정에 따라 aspirin과 clopidogrel or prasugrel, glycoprotein Iib/IIIa 저해저 선택</v>
          </cell>
          <cell r="Z10"/>
          <cell r="AA10" t="str">
            <v>- primary: all cause death, MI, stroke  stroke or transient ischemic attack, urgent coronary revascularization, and stent thrombosis
- 2ndary: composite
of stent thrombosis (revascularized or not) and urgent revascularization
- vs. 184번 문헌: 시점(randomization-hospital discharge-end of f/u)을 나누어 동일 효과지표 분석</v>
          </cell>
          <cell r="AB10" t="str">
            <v>- 주요 출혈</v>
          </cell>
          <cell r="AC10" t="str">
            <v>1년</v>
          </cell>
          <cell r="AD10" t="str">
            <v>관상동맥 스텐트 시술을 받는 환자에서 HPR인 경우 치료 용량을 조절하는 것은 허혈 재발을 감소시키지 않음. HPR은 경피적 관상동맥 재관류 이후 2차 예방에 대한 예측인자로 고려할 수 없음</v>
          </cell>
          <cell r="AE10" t="str">
            <v>Fondation de France, Sanofi-Aventis, Cordis,
Medtronic, Boston Scientific, and Fondation SGAM</v>
          </cell>
        </row>
        <row r="11">
          <cell r="A11">
            <v>475</v>
          </cell>
          <cell r="B11" t="str">
            <v>Mshelbwala</v>
          </cell>
          <cell r="C11">
            <v>2020</v>
          </cell>
          <cell r="D11" t="str">
            <v>후향적 관찰연구</v>
          </cell>
          <cell r="E11" t="str">
            <v>미국</v>
          </cell>
          <cell r="F11" t="str">
            <v>NR</v>
          </cell>
          <cell r="G11" t="str">
            <v>NA</v>
          </cell>
          <cell r="H11" t="str">
            <v>PCI 시술 환자</v>
          </cell>
          <cell r="I11" t="str">
            <v>2012~2018</v>
          </cell>
          <cell r="J11">
            <v>1</v>
          </cell>
          <cell r="K11" t="str">
            <v>1001
-I: 749
-C: 252</v>
          </cell>
          <cell r="L11" t="str">
            <v>Inclusion
- patients who had undergone PCI with subsequent placement of at least 1 drug eluting (DES) or bare metal stent (BMS)</v>
          </cell>
          <cell r="M11" t="str">
            <v>mean(SD)
-I: 61.7(11)
-C: 60.9(10)</v>
          </cell>
          <cell r="N11" t="str">
            <v>-I: 485 (65%)
-C: 151 (60%)</v>
          </cell>
          <cell r="O11"/>
          <cell r="P11" t="str">
            <v>BMI(kg/m2)(median, IQR)
-I: 31.8(8)
-C: 32(8)</v>
          </cell>
          <cell r="Q11"/>
          <cell r="R11" t="str">
            <v>- 이전에 clopidogrel을 복용하지 않은 경우 600mg loading dose of clopidogrel 
- during clopidogrel steady state</v>
          </cell>
          <cell r="S11" t="str">
            <v>VN 검사군
- HPR인 경우: clopidogrel에서 prasugrel 또는 ticagrelor로 교체
- not HPR: clopidogrel 유지</v>
          </cell>
          <cell r="T11" t="str">
            <v>P2Y12</v>
          </cell>
          <cell r="U11" t="str">
            <v>clopidogrel 투여이후, PCI 시술시</v>
          </cell>
          <cell r="V11" t="str">
            <v>PRU&gt;208</v>
          </cell>
          <cell r="W11" t="str">
            <v>Stone G, Witzenbichler B, Weisz G, et al. Platelet reactivity and
clinical outcomes after coronary artery implantation of drug-eluting
stents (ADAPT-DES): a prospective multicentre registry study. Lancet.
2013;382(9892):614–623</v>
          </cell>
          <cell r="X11" t="str">
            <v>Patients identified with HPR (PRU&gt;208) after administration of clopidogrel were switched to either prasugrel or ticagrelor.</v>
          </cell>
          <cell r="Y11" t="str">
            <v>VN 비검사군</v>
          </cell>
          <cell r="Z11"/>
          <cell r="AA11" t="str">
            <v xml:space="preserve">- 퇴원시 clopidogrel 처방율
- MACE, 심혈관 사망, MI, 출혈 </v>
          </cell>
          <cell r="AB11"/>
          <cell r="AC11" t="str">
            <v>1년</v>
          </cell>
          <cell r="AD11" t="str">
            <v>PCI 이후 개별화 항혈소판 치료 의사결정에서 혈소판 약물 반응검사를 일상적으로 사용하는 것(routine use)은 새로운 P2Y12 억제제를 사용할 가능성이 낮은 것과 관련이 있었음. 그러나 임상성과에는 군간 차이 없었음</v>
          </cell>
          <cell r="AE11" t="str">
            <v>RPK has received research funding from Idorsia.</v>
          </cell>
        </row>
        <row r="12">
          <cell r="A12">
            <v>488</v>
          </cell>
          <cell r="B12" t="str">
            <v>Neyens</v>
          </cell>
          <cell r="C12">
            <v>2020</v>
          </cell>
          <cell r="D12" t="str">
            <v>후향적 코호트 연구</v>
          </cell>
          <cell r="E12" t="str">
            <v>미국</v>
          </cell>
          <cell r="F12" t="str">
            <v>NR</v>
          </cell>
          <cell r="G12" t="str">
            <v>NA</v>
          </cell>
          <cell r="H12" t="str">
            <v>복잡 뇌동맥류에서 flow diversion with PED를 받은 환자</v>
          </cell>
          <cell r="I12" t="str">
            <v>2012.1.~2018.5.</v>
          </cell>
          <cell r="J12">
            <v>1</v>
          </cell>
          <cell r="K12" t="str">
            <v>269
-I: 159
-C: 110</v>
          </cell>
          <cell r="L12" t="str">
            <v xml:space="preserve">Inclusion
- Patients 18 years who underwent PED implantation for flow diversion of an intracranial aneurysm and subsequently initiated on DAPT
Exclusion
- if the PED was for an indication other than aneurysmal flow diversio
- they were on maintenance therapy with ticagrelor or prasugrel for an alternative indication before PED implantation
- there was documented nonadherence to DAPT
</v>
          </cell>
          <cell r="M12" t="str">
            <v>mean(SD)
-I: 58(13)
-C: 56(13)</v>
          </cell>
          <cell r="N12" t="str">
            <v>-I: 34 (21.4)
-C: 26(23.6)</v>
          </cell>
          <cell r="O12" t="str">
            <v>mean(SD)
-I: 84(20)
-C: 80(19)</v>
          </cell>
          <cell r="P12"/>
          <cell r="Q12"/>
          <cell r="R12" t="str">
            <v xml:space="preserve">- 이전부터 DAPT 받고 있지 않았다면, 수술 24-48시간 전에 loading dose of aspirin 325-650 mg and clopidogrel 600 mg
</v>
          </cell>
          <cell r="S12" t="str">
            <v>VN 검사군(검사 결과 토대로 의사가 치료 결정)
- clopidogrel hyporesponsive (-&gt; HPR)인 경우: clopidogrel에서 ticagrelor로 교체 또는 clopidogral 유지 
- clopidogrel hyperresponse(-&gt; LPR): full dose clopidogrel 유지</v>
          </cell>
          <cell r="T12" t="str">
            <v>aspirin, P2Y12 inhibitor</v>
          </cell>
          <cell r="U12"/>
          <cell r="V12" t="str">
            <v>약제 hyporesponse 기준 (-&gt; 혈소판 HPR)
PRU ≥194
ARU ≥550</v>
          </cell>
          <cell r="W12"/>
          <cell r="X12"/>
          <cell r="Y12" t="str">
            <v>VN 비검사군</v>
          </cell>
          <cell r="Z12"/>
          <cell r="AA12" t="str">
            <v>- 혈전 또는 출혈 합병증</v>
          </cell>
          <cell r="AB12"/>
          <cell r="AC12" t="str">
            <v>6개월</v>
          </cell>
          <cell r="AD12" t="str">
            <v>복잡성 동맥류를 치료하기 위하여 flow diversion with PED을 수행한 환자에서 혈소판 약물 반응검사와 개별화 항혈소판 치료법 혈전 합병증을 감소시키는 이점을 보여주지 못함</v>
          </cell>
          <cell r="AE12"/>
        </row>
        <row r="13">
          <cell r="A13">
            <v>545</v>
          </cell>
          <cell r="B13" t="str">
            <v>Price</v>
          </cell>
          <cell r="C13">
            <v>2011</v>
          </cell>
          <cell r="D13" t="str">
            <v>RCT</v>
          </cell>
          <cell r="E13" t="str">
            <v>미국, 캐나다</v>
          </cell>
          <cell r="F13" t="str">
            <v>GRAVITAS</v>
          </cell>
          <cell r="G13" t="str">
            <v>NCT00645918</v>
          </cell>
          <cell r="H13" t="str">
            <v>stable CAD, non-ST-elevation ACS을 치료하기 위해 PCI를 수행한 환자</v>
          </cell>
          <cell r="I13" t="str">
            <v>2008.6.~2010.4.</v>
          </cell>
          <cell r="J13">
            <v>83</v>
          </cell>
          <cell r="K13" t="str">
            <v>5429
- I: 1109
-C1(standard): 1105
-C2(hypoHR): 586</v>
          </cell>
          <cell r="L13" t="str">
            <v>Inclusion
- Males or females aged 18 years or older.
- Patients undergoing coronary angiography and possible PCI with planned use of at least one drug-eluting stent (DES), and without planned use of glycoprotein IIb/IIIa inhibitors. One or more bare metal stents (BMS) may be implanted, and other lesions may be treated without stenting, as long as at least one DES is implanted. However, the procedure must be successful and uncomplicated for all lesions (DES + BMS + non stent).
- Indication for the procedure may be stable angina or ischemia, unstable angina, non-ST elevation MI (NSTEMI), or ST elevation MI (STEMI).
- Have the ability to understand the requirements of the study, including consent for use and disclosure of research-related health information.
- Have the ability to comply with study procedures and protocol, including required study visits.
- A female patient is eligible to enter the study if she is (1) of child-bearing potential and not pregnant or nursing; (2) not of child-bearing potential (i.e., has had a hysterectomy, have both ovaries removed, has tubal ligation, or are post-menopausal, defined as 24 months without menses).
Exclusion
1. Exclusion Criteria: Pre-PCI
- PCI within previous 30 days.
- Prior consent to participate in GRAVITAS and not randomized by IVRS.
- History of gastro-intestinal bleeding within 6 months.
- Major non-cardiac surgery within 6 weeks.
- Ischemic stroke within 6 weeks.
- Any history of hemorrhagic stroke or sub-arachnoid hemorrhage.
- Other bleeding diathesis, or considered by investigator to be at high-risk for bleeding on long-term clopidogrel therapy.
- Minor surgical procedures that require cessation of dual anti platelet therapy and result in significant bleeding are NOT eligible.
- Current or planned therapy with coumadin anticoagulation.
- Current or planned therapy with other thienopyridine class of ADP receptor inhibitors (e.g., prasugrel, ticlopidine), or the non-thienopyridine ticagrelor.
- Severe allergy to stainless steel, contrast dye, unfractionated heparin, low molecular weight heparin, or bivalirudin that cannot be adequately pre-medicated.
- Allergy to aspirin or clopidogrel.
- Current enrollment in an investigational drug or device study that has not reached the time period of the primary endpoint.
- Have received GPIIb/IIIa inhibitors eptifibatide or tirofiban within 24 hours before or during PCI or abciximab within 10 days before or during PCI.
- Thrombocytopenia (defined as platelet count &lt; 100 K).
- Anemia (hematocrit &lt; 30%).
- Polycythemia (hematocrit &gt; 52%).
- Patients unwilling or unable to complete clinical follow-up for the duration of the study.
2. Exclusion Criteria: Post-PCI
- PCI with placement of at least one DES is not performed.
- Planned staged PCI in the next 6 months post-procedure.
- Unsuccessful PCI (post-procedure diameter stenosis &gt;30% with less than TIMI-3 flow in any treated vessel).
- Patients with in-hospital STEMI confirmed by ECG prior to randomization or those whom require a target vessel revascularization of the index lesion prior to randomization.
- Patients with acute stent thrombosis before Accumetrics VerifyNow tests.
- Administration of any GPIIb/IIIa during PCI procedure or prior to initial hospital discharge.
- Failure to meet clopidogrel requirements
- Major complication during or after PCI</v>
          </cell>
          <cell r="M13" t="str">
            <v>mean(SD)
-I: 64.0 (10.5)
-C1:  64.3 (10.5)
-C2: 61.9 (10.1)</v>
          </cell>
          <cell r="N13" t="str">
            <v>-I:  718 (64.7)
-C1: 723 (65.4)
-C2: 470 (80.2)</v>
          </cell>
          <cell r="O13" t="str">
            <v>median(range)
-I: 90.7 (42-220)
-C1:  90.5 (45-193)
-C2: 88.0 (38-167)</v>
          </cell>
          <cell r="P13" t="str">
            <v>BMI(kg/m2)(median, range)
-I:  31 (15-66)
-C1:  31 (15-60)
-C2:  29 (12-69)</v>
          </cell>
          <cell r="Q13" t="str">
            <v xml:space="preserve">PCI 진단명(n, %)
- stable angina or schemia/UA without ST-segment depression or elevated biomarket levels/Non-ST-elevation ACS
-I: 667(60.2)/269(24.3)/173(15.5)
-C1: 664(60.2)/266(24.1)/173(15.7)
-C2: 325(55.5)/166(28.3)/95(16.1)  
</v>
          </cell>
          <cell r="R13" t="str">
            <v>- clopidogrel을 투약받은 적이 없는 경우, PCI 2시간 후까지 loading dose of clopidogrel 600mg
- 이미 clopidogrel을 투약하고 있는 경우, 최소 7일간 75mg/d clopidogrel 투약하고 7일이 안 될 경우, clopidogrel 시작 전 loading dose of 300mg clopidogrel 이상 투약</v>
          </cell>
          <cell r="S13" t="str">
            <v>HPR에서 high-dose clopidogrel: 1일에 600mg 투약 이후 150mg/d clopidogrel</v>
          </cell>
          <cell r="T13" t="str">
            <v>P2Y12</v>
          </cell>
          <cell r="U13" t="str">
            <v>PCI 후 12-24시간, 30일, 6개월</v>
          </cell>
          <cell r="V13" t="str">
            <v>PRU≥230</v>
          </cell>
          <cell r="W13" t="str">
            <v>Price MJ, Endemann S, Gollapudi RR, et al. Prognostic significance of post-clopidogrel platelet reactivity assessed by a point-of-care assay on thrombotic events after drug-eluting stent implantation. Eur
Heart J. 2008;29(8):992-1000</v>
          </cell>
          <cell r="X13"/>
          <cell r="Y13" t="str">
            <v>HPR에서 standard-dose clopidogrel therapy: placebo loading dose 이후 75mg/d</v>
          </cell>
          <cell r="Z13" t="str">
            <v>control
- randomly selected
- PRU&lt;230
- placebo loading dose 이후 75mg/d</v>
          </cell>
          <cell r="AA13" t="str">
            <v>사망, nonfatal MI, 스텐트 혈전증</v>
          </cell>
          <cell r="AB13" t="str">
            <v>심각한 또는 중등도 출혈</v>
          </cell>
          <cell r="AC13" t="str">
            <v>6개월</v>
          </cell>
          <cell r="AD13" t="str">
            <v>PCI 이후 HPR 환자에서 고용량 clopidogrel은 표준용량 대비 심혈관 관련 사망, nonfatal MI, 스텐트 혈전증의 발생을 감소시키지 않음</v>
          </cell>
          <cell r="AE13" t="str">
            <v>Accumetrics.</v>
          </cell>
        </row>
        <row r="14">
          <cell r="A14">
            <v>627</v>
          </cell>
          <cell r="B14" t="str">
            <v>Tomaniak</v>
          </cell>
          <cell r="C14">
            <v>2017</v>
          </cell>
          <cell r="D14" t="str">
            <v>RCT</v>
          </cell>
          <cell r="E14" t="str">
            <v xml:space="preserve">폴란드 </v>
          </cell>
          <cell r="F14" t="str">
            <v xml:space="preserve">ONSIDE TEST </v>
          </cell>
          <cell r="G14" t="str">
            <v>NCT01930773</v>
          </cell>
          <cell r="H14" t="str">
            <v>안정 CAD</v>
          </cell>
          <cell r="I14" t="str">
            <v>2012.12~2015.4.</v>
          </cell>
          <cell r="J14">
            <v>1</v>
          </cell>
          <cell r="K14" t="str">
            <v>94
- I: 34
- C1(control): 26
-C2(genotyping): 34</v>
          </cell>
          <cell r="L14" t="str">
            <v>Inclusion
- age 18-75
- elective PCI
Exclusion
- acute coronary syndrome (troponin &gt; 1 x ULN),
- administration of glycoprotein IIb/IIIa inhibitors,
- chronic total occlusion,
- lesions with extensive calcifications requiring rotational atherectomy,
- platelet count &lt;70 000 /µl
- high bleeding risk,
- coronary bypass surgery in the previous 3 months,
- severe chronic renal failure (eGFR &lt; 30 mL/min)
- requirement for warfarin, dabigatran, apixaban, rivaroxaban
- history of stroke or TIA,
- weight &lt; 60 kg
- known bleeding diathesis,
- hematocrit of &lt; 30% or &gt;52%
- pregnancy</v>
          </cell>
          <cell r="M14" t="str">
            <v>mean(SD)
-I: 62.6 (7.1)
-C1(ctr): 62.3 (7.6)
-C2(geno): 61.8 (10.6)</v>
          </cell>
          <cell r="N14" t="str">
            <v>-I: 29 (82.9)
-C1: 23 (76.7)
-C2: 28 (77.8)</v>
          </cell>
          <cell r="O14"/>
          <cell r="P14" t="str">
            <v>previous PCI (n,%)
-I: 19 (54.3)
-C1: 14 (46.7)
-C2: 24 (66.7)</v>
          </cell>
          <cell r="Q14"/>
          <cell r="R14" t="str">
            <v>DAPT(aspirin 75mg/d, clopidogrel 75mg/d)가 아닌 경우, loading dose of clopidogrel 600mg</v>
          </cell>
          <cell r="S14" t="str">
            <v xml:space="preserve">phenotyping arm
- HPR인 경우: loading dose of prasugrel 60mg+이후 10mg/d 7일+이후 clopidogrel 75mg/d
- HPR 아닌 경우: clopidogrel 유지 </v>
          </cell>
          <cell r="T14" t="str">
            <v>P2Y12</v>
          </cell>
          <cell r="U14" t="str">
            <v>test 전,후</v>
          </cell>
          <cell r="V14" t="str">
            <v>HPR&gt;208 PRU</v>
          </cell>
          <cell r="W14" t="str">
            <v>. Kołtowski Ł, Aradi D, Huczek Z, et al. Study design and rationale for Optimal aNtiplatelet pharmacotherapy guided by bedSIDE
genetic or functional TESTing in elective percutaneous coronary
intervention patients (ONSIDE TEST): a prospective, open-label,
randomised parallel-group multicentre trial (NCT01930773). Kardiol Pol. 2016; 74(4): 372–379</v>
          </cell>
          <cell r="X14"/>
          <cell r="Y14" t="str">
            <v>control arm
- clopidogrel 유지</v>
          </cell>
          <cell r="Z14" t="str">
            <v>genotyping arm
- carriers of at least one copy (of the  loss‑of‑function *2 allele in the CYP2C19 gene): loading dose 60mg prasugrel+이후 10mg/d 1we다</v>
          </cell>
          <cell r="AA14" t="str">
            <v>- primary: 시술중(periprocedural) 말초 심근손상 발생율
- 2ndary: PCI 24시간 후 CK-MB 및 troponin 상층 최대치, 수술 중 MI 유병율</v>
          </cell>
          <cell r="AB14" t="str">
            <v>- PCI 7일 또는 30일 내 출혈, 심장사, MI, 스텐트 혈전증, 30일 내 urgent repeat revascularization</v>
          </cell>
          <cell r="AC14" t="str">
            <v>1년</v>
          </cell>
          <cell r="AD14" t="str">
            <v>PCI를 수행한 stable CAD 환자에서 prasugrel의 조기 투여는 시술중 MI의 정도를 감소시킬 수 있음</v>
          </cell>
          <cell r="AE14" t="str">
            <v>Young Researcher’s Grant of the Medical University of Warsaw</v>
          </cell>
        </row>
        <row r="15">
          <cell r="A15">
            <v>662</v>
          </cell>
          <cell r="B15" t="str">
            <v>Wong</v>
          </cell>
          <cell r="C15">
            <v>2015</v>
          </cell>
          <cell r="D15" t="str">
            <v>후향적 연구</v>
          </cell>
          <cell r="E15" t="str">
            <v>미국</v>
          </cell>
          <cell r="F15" t="str">
            <v>NR</v>
          </cell>
          <cell r="G15" t="str">
            <v>NA</v>
          </cell>
          <cell r="H15" t="str">
            <v>뇌혈관시술을 받을 예정인 성인환자</v>
          </cell>
          <cell r="I15" t="str">
            <v>2002.5.1.~2012.12.31.</v>
          </cell>
          <cell r="J15">
            <v>1</v>
          </cell>
          <cell r="K15" t="str">
            <v>130
-I: 40
-C: 90</v>
          </cell>
          <cell r="L15" t="str">
            <v>Inclusion
-  Patients≥18 years old undergoing a neuroendovascular procedure that required DAPT
Exclusion
- if the procedure was aborted</v>
          </cell>
          <cell r="M15" t="str">
            <v>mean(SD)
-I:  57.4(11.7)
-C: 55.8(12.7)</v>
          </cell>
          <cell r="N15" t="str">
            <v>-I: 13 (32.5)
-C: 23 (25.6)</v>
          </cell>
          <cell r="O15" t="str">
            <v>-I:  85.3(21.4)
-C: 76.0(18.2)</v>
          </cell>
          <cell r="P15"/>
          <cell r="Q15"/>
          <cell r="R15" t="str">
            <v>- 대부분 시술 최소 7일전부터 DAPT 시작(aspirin 325mg/d, clopidogrel 75mg/d)
- LD of 300-600mg clopidogrel</v>
          </cell>
          <cell r="S15" t="str">
            <v xml:space="preserve">tailored 치료군
-  VN 검사 결과 있는 경우
- 목표수치(120-180PRU)가 아닌 경우 의사 결정에 따라 LD 추가 또는 MD 조절 </v>
          </cell>
          <cell r="T15" t="str">
            <v>P2Y12</v>
          </cell>
          <cell r="U15" t="str">
            <v>시술 수 24시간 내, 1-30일, 31-180일 사이</v>
          </cell>
          <cell r="V15" t="str">
            <v>&gt;180 PRU</v>
          </cell>
          <cell r="W15"/>
          <cell r="X15"/>
          <cell r="Y15" t="str">
            <v>표준치료군
- VN 검사를 받지 않은 경우</v>
          </cell>
          <cell r="Z15"/>
          <cell r="AA15" t="str">
            <v>- primary: 허혈성 합병증(스텐트 합병증, 혈전색전증 사건)
- 2ndary: 출혈 합병증</v>
          </cell>
          <cell r="AB15"/>
          <cell r="AC15" t="str">
            <v>6개월</v>
          </cell>
          <cell r="AD15" t="str">
            <v>뇌혈관 중재시술을 수행하는 환자에서 혈소판 약물 반응검사를 이용하여 clopidogrel 치료계획을 guide하는 것은 표준치료 대비 혈전성 합병증 발생을 감소시키지 못하였음. 또한 출혈 합병증 또는 사망의 발생에도 차이가 없었음</v>
          </cell>
          <cell r="AE15" t="str">
            <v>no sources of funding or support
to be disclosed</v>
          </cell>
        </row>
        <row r="16">
          <cell r="A16">
            <v>693</v>
          </cell>
          <cell r="B16" t="str">
            <v>Zhang</v>
          </cell>
          <cell r="C16">
            <v>2022</v>
          </cell>
          <cell r="D16" t="str">
            <v>전향적 코호트연구</v>
          </cell>
          <cell r="E16" t="str">
            <v>중국</v>
          </cell>
          <cell r="F16"/>
          <cell r="G16" t="str">
            <v>NCT02618265</v>
          </cell>
          <cell r="H16" t="str">
            <v>급성 허혈성 뇌졸중, 일과성 허혈 발작 환자</v>
          </cell>
          <cell r="I16" t="str">
            <v>2017~2019
- 기관1: 2016.8.22~2017.6.6
- 기관2: 2017.6.22~2018.3.31
- 기관3: 2018.4.9~2019.7.16</v>
          </cell>
          <cell r="J16">
            <v>3</v>
          </cell>
          <cell r="K16" t="str">
            <v>206
- I: 39
C: 167</v>
          </cell>
          <cell r="L16" t="str">
            <v>Inclusion
- age &gt; 18 years
- Cerebral infarction with evidence on computed tomography (CT) or magnetic resonance imaging (MRI) without coma
- National Institutes of Health Stroke Scale(NIHSS) score 0–25
- TIA
- Available detailed medical history
- CT angiography (CTA) or MR angiography (MRA) of the brain and carotid arteries or color duplex ultrasound investigation of the carotid arteries
- At least 7 days of clopidogrel therapy (75 mg daily) alone or combined with aspirin (100 mg daily) prior to the Verifynow P2Y12 test
Exclusion
- Dementia
- Evidence of henorrhage on CT or MRI
- Henatological disorders
- Any major surgical procedure within 7 days prior to enrollment
- Any clinically relevant arrhythmia on admission, including atrial fibrillation - Any major concurrent illness, including severe cardiovascular disease, liver or renal failure, and malignancies
- Fever, hypoxia, alterations in consciousness, or any relevant hemodynamic compromise on admission
- Nonadherence to antiplatelet therapy
- Any allergy to aspirin or clopidogrel
- Asthma
- Concurrently treated with glycoprotein IIb/IIIa inhibitors, ticlopidine, dipyridamole, or other additional antiplatelets and other nonsteroidal antiinflammatory drugs at the time of the index stroke
- Administration of heparin or low molecular weight heparin or other anticoagulants within 24 h before enrollment in the study
- Any patients deemed as not suitable for enrollmen</v>
          </cell>
          <cell r="M16" t="str">
            <v>mean(SD)
-I:  59.82(12.38)
-C:  61.57(11.29)</v>
          </cell>
          <cell r="N16" t="str">
            <v>-I: 31 (79.49)
-C: 130 (77.84)</v>
          </cell>
          <cell r="O16"/>
          <cell r="P16" t="str">
            <v>TIA(n, %)
-I: 2 (5.13)
-C: 4 (2.40)</v>
          </cell>
          <cell r="Q16"/>
          <cell r="R16"/>
          <cell r="S16" t="str">
            <v>modification
- pts with moderate stenosis and a PRU&gt; 190
- For severe artery stenosis with cerebral microbleeding: DAPT -&gt; clopidogrel 또는 aspirin으로 교체</v>
          </cell>
          <cell r="T16" t="str">
            <v>P2Y12</v>
          </cell>
          <cell r="U16" t="str">
            <v>항혈소판제치료 7-day course 후</v>
          </cell>
          <cell r="V16" t="str">
            <v>&gt;190PRU</v>
          </cell>
          <cell r="W16" t="str">
            <v xml:space="preserve">GRAVITAS, ADAPTES 연구 </v>
          </cell>
          <cell r="X16"/>
          <cell r="Y16" t="str">
            <v>no modification
- pts with TIA and mild artery stenosis
- If artery stenosis was severe but without cerebral microbleeding: DAPT was continued for at least 3 mons</v>
          </cell>
          <cell r="Z16"/>
          <cell r="AA16" t="str">
            <v xml:space="preserve">-primary: 뇌졸중(급성 허혈성 뇌졸중, TIA, 뇌내출혈, MI)
- 2ndary: 출혈 </v>
          </cell>
          <cell r="AB16"/>
          <cell r="AC16" t="str">
            <v>1년</v>
          </cell>
          <cell r="AD16" t="str">
            <v>혈소판 약물 반응검사 기반 clopidogrel modification은 재발 허혈성 뇌졸중의 발생을 유의하게 감소시킴</v>
          </cell>
          <cell r="AE16" t="str">
            <v>Capital Health Research and Development of
Major Special Projec</v>
          </cell>
        </row>
      </sheetData>
      <sheetData sheetId="1"/>
      <sheetData sheetId="2"/>
      <sheetData sheetId="3"/>
      <sheetData sheetId="4"/>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E11"/>
  <sheetViews>
    <sheetView tabSelected="1" zoomScaleNormal="100" workbookViewId="0">
      <pane xSplit="8" ySplit="3" topLeftCell="S4" activePane="bottomRight" state="frozen"/>
      <selection activeCell="S4" sqref="S4"/>
      <selection pane="topRight" activeCell="S4" sqref="S4"/>
      <selection pane="bottomLeft" activeCell="S4" sqref="S4"/>
      <selection pane="bottomRight" activeCell="F4" sqref="F4"/>
    </sheetView>
  </sheetViews>
  <sheetFormatPr defaultRowHeight="12" x14ac:dyDescent="0.3"/>
  <cols>
    <col min="1" max="1" width="4.875" style="1" customWidth="1"/>
    <col min="2" max="2" width="0" style="1" hidden="1" customWidth="1"/>
    <col min="3" max="8" width="9" style="1"/>
    <col min="9" max="9" width="17.375" style="1" customWidth="1"/>
    <col min="10" max="10" width="9" style="1"/>
    <col min="11" max="11" width="9" style="2"/>
    <col min="12" max="12" width="9" style="1"/>
    <col min="13" max="13" width="36" style="1" customWidth="1"/>
    <col min="14" max="14" width="9" style="1"/>
    <col min="15" max="15" width="10.625" style="1" customWidth="1"/>
    <col min="16" max="18" width="11.125" style="1" customWidth="1"/>
    <col min="19" max="19" width="21.75" style="1" customWidth="1"/>
    <col min="20" max="22" width="9" style="1"/>
    <col min="23" max="23" width="20.75" style="1" hidden="1" customWidth="1"/>
    <col min="24" max="24" width="24.875" style="1" customWidth="1"/>
    <col min="25" max="26" width="21.75" style="1" customWidth="1"/>
    <col min="27" max="27" width="18.75" style="1" hidden="1" customWidth="1"/>
    <col min="28" max="28" width="16.875" style="1" hidden="1" customWidth="1"/>
    <col min="29" max="29" width="7.5" style="1" customWidth="1"/>
    <col min="30" max="30" width="16.875" style="1" customWidth="1"/>
    <col min="31" max="31" width="14.25" style="1" customWidth="1"/>
    <col min="32" max="16384" width="9" style="1"/>
  </cols>
  <sheetData>
    <row r="2" spans="2:31" s="5" customFormat="1" ht="16.5" customHeight="1" x14ac:dyDescent="0.3">
      <c r="B2" s="8"/>
      <c r="C2" s="41" t="s">
        <v>1</v>
      </c>
      <c r="D2" s="43" t="s">
        <v>647</v>
      </c>
      <c r="E2" s="44"/>
      <c r="F2" s="44"/>
      <c r="G2" s="44"/>
      <c r="H2" s="45"/>
      <c r="I2" s="43" t="s">
        <v>5</v>
      </c>
      <c r="J2" s="44"/>
      <c r="K2" s="44"/>
      <c r="L2" s="44"/>
      <c r="M2" s="44"/>
      <c r="N2" s="44"/>
      <c r="O2" s="44"/>
      <c r="P2" s="44"/>
      <c r="Q2" s="44"/>
      <c r="R2" s="45"/>
      <c r="S2" s="43" t="s">
        <v>10</v>
      </c>
      <c r="T2" s="44"/>
      <c r="U2" s="44"/>
      <c r="V2" s="44"/>
      <c r="W2" s="44"/>
      <c r="X2" s="45"/>
      <c r="Y2" s="43" t="s">
        <v>648</v>
      </c>
      <c r="Z2" s="45"/>
      <c r="AA2" s="8" t="s">
        <v>29</v>
      </c>
      <c r="AB2" s="8"/>
      <c r="AC2" s="41" t="s">
        <v>78</v>
      </c>
      <c r="AD2" s="41" t="s">
        <v>41</v>
      </c>
      <c r="AE2" s="41" t="s">
        <v>37</v>
      </c>
    </row>
    <row r="3" spans="2:31" s="5" customFormat="1" ht="24" x14ac:dyDescent="0.3">
      <c r="B3" s="8" t="s">
        <v>0</v>
      </c>
      <c r="C3" s="42"/>
      <c r="D3" s="8" t="s">
        <v>2</v>
      </c>
      <c r="E3" s="8" t="s">
        <v>4</v>
      </c>
      <c r="F3" s="8" t="s">
        <v>3</v>
      </c>
      <c r="G3" s="8" t="s">
        <v>39</v>
      </c>
      <c r="H3" s="8" t="s">
        <v>77</v>
      </c>
      <c r="I3" s="8" t="s">
        <v>6</v>
      </c>
      <c r="J3" s="8" t="s">
        <v>7</v>
      </c>
      <c r="K3" s="9" t="s">
        <v>19</v>
      </c>
      <c r="L3" s="8" t="s">
        <v>8</v>
      </c>
      <c r="M3" s="8" t="s">
        <v>11</v>
      </c>
      <c r="N3" s="8" t="s">
        <v>9</v>
      </c>
      <c r="O3" s="8" t="s">
        <v>12</v>
      </c>
      <c r="P3" s="8" t="s">
        <v>43</v>
      </c>
      <c r="Q3" s="8" t="s">
        <v>44</v>
      </c>
      <c r="R3" s="8" t="s">
        <v>45</v>
      </c>
      <c r="S3" s="8" t="s">
        <v>13</v>
      </c>
      <c r="T3" s="8" t="s">
        <v>640</v>
      </c>
      <c r="U3" s="8" t="s">
        <v>24</v>
      </c>
      <c r="V3" s="8" t="s">
        <v>14</v>
      </c>
      <c r="W3" s="8" t="s">
        <v>48</v>
      </c>
      <c r="X3" s="8" t="s">
        <v>26</v>
      </c>
      <c r="Y3" s="8" t="s">
        <v>15</v>
      </c>
      <c r="Z3" s="8" t="s">
        <v>47</v>
      </c>
      <c r="AA3" s="8" t="s">
        <v>30</v>
      </c>
      <c r="AB3" s="8" t="s">
        <v>31</v>
      </c>
      <c r="AC3" s="42"/>
      <c r="AD3" s="42"/>
      <c r="AE3" s="42"/>
    </row>
    <row r="4" spans="2:31" s="19" customFormat="1" ht="312" x14ac:dyDescent="0.3">
      <c r="B4" s="15">
        <v>184</v>
      </c>
      <c r="C4" s="15" t="s">
        <v>16</v>
      </c>
      <c r="D4" s="15">
        <v>2012</v>
      </c>
      <c r="E4" s="15" t="s">
        <v>17</v>
      </c>
      <c r="F4" s="15" t="s">
        <v>20</v>
      </c>
      <c r="G4" s="15" t="s">
        <v>71</v>
      </c>
      <c r="H4" s="15" t="s">
        <v>76</v>
      </c>
      <c r="I4" s="15" t="s">
        <v>18</v>
      </c>
      <c r="J4" s="15" t="s">
        <v>33</v>
      </c>
      <c r="K4" s="16">
        <v>38</v>
      </c>
      <c r="L4" s="15" t="s">
        <v>34</v>
      </c>
      <c r="M4" s="15" t="s">
        <v>21</v>
      </c>
      <c r="N4" s="17" t="s">
        <v>35</v>
      </c>
      <c r="O4" s="17" t="s">
        <v>40</v>
      </c>
      <c r="P4" s="17" t="s">
        <v>36</v>
      </c>
      <c r="Q4" s="17" t="s">
        <v>46</v>
      </c>
      <c r="R4" s="17"/>
      <c r="S4" s="15" t="s">
        <v>22</v>
      </c>
      <c r="T4" s="15" t="s">
        <v>23</v>
      </c>
      <c r="U4" s="15" t="s">
        <v>25</v>
      </c>
      <c r="V4" s="17" t="s">
        <v>641</v>
      </c>
      <c r="W4" s="17"/>
      <c r="X4" s="17" t="s">
        <v>27</v>
      </c>
      <c r="Y4" s="15" t="s">
        <v>176</v>
      </c>
      <c r="Z4" s="15"/>
      <c r="AA4" s="17" t="s">
        <v>169</v>
      </c>
      <c r="AB4" s="15" t="s">
        <v>32</v>
      </c>
      <c r="AC4" s="15" t="s">
        <v>79</v>
      </c>
      <c r="AD4" s="15" t="s">
        <v>642</v>
      </c>
      <c r="AE4" s="15" t="s">
        <v>38</v>
      </c>
    </row>
    <row r="5" spans="2:31" s="19" customFormat="1" ht="348" x14ac:dyDescent="0.3">
      <c r="B5" s="15">
        <v>330</v>
      </c>
      <c r="C5" s="15" t="s">
        <v>49</v>
      </c>
      <c r="D5" s="15">
        <v>2021</v>
      </c>
      <c r="E5" s="15" t="s">
        <v>17</v>
      </c>
      <c r="F5" s="15" t="s">
        <v>50</v>
      </c>
      <c r="G5" s="15" t="s">
        <v>443</v>
      </c>
      <c r="H5" s="15" t="s">
        <v>170</v>
      </c>
      <c r="I5" s="15" t="s">
        <v>172</v>
      </c>
      <c r="J5" s="15" t="s">
        <v>447</v>
      </c>
      <c r="K5" s="16">
        <v>8</v>
      </c>
      <c r="L5" s="15" t="s">
        <v>59</v>
      </c>
      <c r="M5" s="15" t="s">
        <v>51</v>
      </c>
      <c r="N5" s="15" t="s">
        <v>60</v>
      </c>
      <c r="O5" s="17" t="s">
        <v>61</v>
      </c>
      <c r="P5" s="15"/>
      <c r="Q5" s="15" t="s">
        <v>62</v>
      </c>
      <c r="R5" s="15"/>
      <c r="S5" s="15" t="s">
        <v>171</v>
      </c>
      <c r="T5" s="15" t="s">
        <v>52</v>
      </c>
      <c r="U5" s="15" t="s">
        <v>55</v>
      </c>
      <c r="V5" s="15" t="s">
        <v>56</v>
      </c>
      <c r="W5" s="15" t="s">
        <v>57</v>
      </c>
      <c r="X5" s="15" t="s">
        <v>520</v>
      </c>
      <c r="Y5" s="15" t="s">
        <v>53</v>
      </c>
      <c r="Z5" s="15" t="s">
        <v>54</v>
      </c>
      <c r="AA5" s="17" t="s">
        <v>58</v>
      </c>
      <c r="AB5" s="15"/>
      <c r="AC5" s="15"/>
      <c r="AD5" s="15" t="s">
        <v>63</v>
      </c>
      <c r="AE5" s="15" t="s">
        <v>64</v>
      </c>
    </row>
    <row r="6" spans="2:31" s="19" customFormat="1" ht="204" x14ac:dyDescent="0.3">
      <c r="B6" s="15">
        <v>472</v>
      </c>
      <c r="C6" s="15" t="s">
        <v>70</v>
      </c>
      <c r="D6" s="15">
        <v>2014</v>
      </c>
      <c r="E6" s="15" t="s">
        <v>17</v>
      </c>
      <c r="F6" s="15" t="s">
        <v>20</v>
      </c>
      <c r="G6" s="15" t="s">
        <v>71</v>
      </c>
      <c r="H6" s="15" t="s">
        <v>76</v>
      </c>
      <c r="I6" s="15" t="s">
        <v>18</v>
      </c>
      <c r="J6" s="15"/>
      <c r="K6" s="16">
        <v>38</v>
      </c>
      <c r="L6" s="15" t="s">
        <v>72</v>
      </c>
      <c r="M6" s="15" t="s">
        <v>73</v>
      </c>
      <c r="N6" s="17" t="s">
        <v>35</v>
      </c>
      <c r="O6" s="17" t="s">
        <v>643</v>
      </c>
      <c r="P6" s="17" t="s">
        <v>521</v>
      </c>
      <c r="Q6" s="17" t="s">
        <v>74</v>
      </c>
      <c r="R6" s="15"/>
      <c r="S6" s="15" t="s">
        <v>22</v>
      </c>
      <c r="T6" s="15" t="s">
        <v>23</v>
      </c>
      <c r="U6" s="15" t="s">
        <v>25</v>
      </c>
      <c r="V6" s="15"/>
      <c r="W6" s="15"/>
      <c r="X6" s="15" t="s">
        <v>524</v>
      </c>
      <c r="Y6" s="15" t="s">
        <v>28</v>
      </c>
      <c r="Z6" s="15"/>
      <c r="AA6" s="17" t="s">
        <v>174</v>
      </c>
      <c r="AB6" s="17" t="s">
        <v>75</v>
      </c>
      <c r="AC6" s="17" t="s">
        <v>79</v>
      </c>
      <c r="AD6" s="15" t="s">
        <v>173</v>
      </c>
      <c r="AE6" s="15" t="s">
        <v>80</v>
      </c>
    </row>
    <row r="7" spans="2:31" s="19" customFormat="1" ht="120" x14ac:dyDescent="0.3">
      <c r="B7" s="15">
        <v>475</v>
      </c>
      <c r="C7" s="15" t="s">
        <v>81</v>
      </c>
      <c r="D7" s="15">
        <v>2020</v>
      </c>
      <c r="E7" s="15" t="s">
        <v>82</v>
      </c>
      <c r="F7" s="15" t="s">
        <v>83</v>
      </c>
      <c r="G7" s="15" t="s">
        <v>42</v>
      </c>
      <c r="H7" s="15" t="s">
        <v>90</v>
      </c>
      <c r="I7" s="15" t="s">
        <v>84</v>
      </c>
      <c r="J7" s="15" t="s">
        <v>85</v>
      </c>
      <c r="K7" s="16">
        <v>1</v>
      </c>
      <c r="L7" s="15" t="s">
        <v>93</v>
      </c>
      <c r="M7" s="15" t="s">
        <v>91</v>
      </c>
      <c r="N7" s="15" t="s">
        <v>103</v>
      </c>
      <c r="O7" s="17" t="s">
        <v>92</v>
      </c>
      <c r="P7" s="15"/>
      <c r="Q7" s="17" t="s">
        <v>94</v>
      </c>
      <c r="R7" s="15"/>
      <c r="S7" s="15" t="s">
        <v>177</v>
      </c>
      <c r="T7" s="15" t="s">
        <v>52</v>
      </c>
      <c r="U7" s="15" t="s">
        <v>86</v>
      </c>
      <c r="V7" s="15" t="s">
        <v>87</v>
      </c>
      <c r="W7" s="15" t="s">
        <v>88</v>
      </c>
      <c r="X7" s="15"/>
      <c r="Y7" s="15" t="s">
        <v>89</v>
      </c>
      <c r="Z7" s="15"/>
      <c r="AA7" s="17" t="s">
        <v>95</v>
      </c>
      <c r="AB7" s="15"/>
      <c r="AC7" s="15" t="s">
        <v>79</v>
      </c>
      <c r="AD7" s="15" t="s">
        <v>96</v>
      </c>
      <c r="AE7" s="18" t="s">
        <v>634</v>
      </c>
    </row>
    <row r="8" spans="2:31" s="19" customFormat="1" ht="156" x14ac:dyDescent="0.3">
      <c r="B8" s="15">
        <v>488</v>
      </c>
      <c r="C8" s="15" t="s">
        <v>97</v>
      </c>
      <c r="D8" s="15">
        <v>2020</v>
      </c>
      <c r="E8" s="15" t="s">
        <v>98</v>
      </c>
      <c r="F8" s="15" t="s">
        <v>83</v>
      </c>
      <c r="G8" s="15" t="s">
        <v>42</v>
      </c>
      <c r="H8" s="15" t="s">
        <v>90</v>
      </c>
      <c r="I8" s="15" t="s">
        <v>175</v>
      </c>
      <c r="J8" s="15" t="s">
        <v>99</v>
      </c>
      <c r="K8" s="16">
        <v>1</v>
      </c>
      <c r="L8" s="15" t="s">
        <v>105</v>
      </c>
      <c r="M8" s="15" t="s">
        <v>100</v>
      </c>
      <c r="N8" s="15" t="s">
        <v>104</v>
      </c>
      <c r="O8" s="17" t="s">
        <v>107</v>
      </c>
      <c r="P8" s="15" t="s">
        <v>106</v>
      </c>
      <c r="Q8" s="15"/>
      <c r="R8" s="15"/>
      <c r="S8" s="15" t="s">
        <v>179</v>
      </c>
      <c r="T8" s="15" t="s">
        <v>23</v>
      </c>
      <c r="U8" s="15"/>
      <c r="V8" s="15" t="s">
        <v>178</v>
      </c>
      <c r="W8" s="15"/>
      <c r="X8" s="15"/>
      <c r="Y8" s="15" t="s">
        <v>89</v>
      </c>
      <c r="Z8" s="15"/>
      <c r="AA8" s="17" t="s">
        <v>101</v>
      </c>
      <c r="AB8" s="15"/>
      <c r="AC8" s="15" t="s">
        <v>102</v>
      </c>
      <c r="AD8" s="15" t="s">
        <v>108</v>
      </c>
      <c r="AE8" s="15"/>
    </row>
    <row r="9" spans="2:31" s="19" customFormat="1" ht="252" x14ac:dyDescent="0.3">
      <c r="B9" s="15">
        <v>627</v>
      </c>
      <c r="C9" s="15" t="s">
        <v>111</v>
      </c>
      <c r="D9" s="15">
        <v>2017</v>
      </c>
      <c r="E9" s="15" t="s">
        <v>109</v>
      </c>
      <c r="F9" s="15" t="s">
        <v>66</v>
      </c>
      <c r="G9" s="15" t="s">
        <v>65</v>
      </c>
      <c r="H9" s="15" t="s">
        <v>112</v>
      </c>
      <c r="I9" s="15" t="s">
        <v>114</v>
      </c>
      <c r="J9" s="15" t="s">
        <v>119</v>
      </c>
      <c r="K9" s="16">
        <v>1</v>
      </c>
      <c r="L9" s="18" t="s">
        <v>522</v>
      </c>
      <c r="M9" s="15" t="s">
        <v>113</v>
      </c>
      <c r="N9" s="15" t="s">
        <v>120</v>
      </c>
      <c r="O9" s="17" t="s">
        <v>121</v>
      </c>
      <c r="P9" s="15"/>
      <c r="Q9" s="15" t="s">
        <v>122</v>
      </c>
      <c r="R9" s="15"/>
      <c r="S9" s="15" t="s">
        <v>123</v>
      </c>
      <c r="T9" s="15" t="s">
        <v>52</v>
      </c>
      <c r="U9" s="15" t="s">
        <v>67</v>
      </c>
      <c r="V9" s="15" t="s">
        <v>115</v>
      </c>
      <c r="W9" s="15" t="s">
        <v>69</v>
      </c>
      <c r="X9" s="15" t="s">
        <v>523</v>
      </c>
      <c r="Y9" s="15" t="s">
        <v>68</v>
      </c>
      <c r="Z9" s="15" t="s">
        <v>116</v>
      </c>
      <c r="AA9" s="17" t="s">
        <v>118</v>
      </c>
      <c r="AB9" s="17" t="s">
        <v>117</v>
      </c>
      <c r="AC9" s="15" t="s">
        <v>124</v>
      </c>
      <c r="AD9" s="15" t="s">
        <v>125</v>
      </c>
      <c r="AE9" s="15" t="s">
        <v>126</v>
      </c>
    </row>
    <row r="10" spans="2:31" s="19" customFormat="1" ht="120" x14ac:dyDescent="0.3">
      <c r="B10" s="15">
        <v>662</v>
      </c>
      <c r="C10" s="15" t="s">
        <v>127</v>
      </c>
      <c r="D10" s="15">
        <v>2015</v>
      </c>
      <c r="E10" s="15" t="s">
        <v>129</v>
      </c>
      <c r="F10" s="15" t="s">
        <v>130</v>
      </c>
      <c r="G10" s="15" t="s">
        <v>131</v>
      </c>
      <c r="H10" s="15" t="s">
        <v>132</v>
      </c>
      <c r="I10" s="15" t="s">
        <v>133</v>
      </c>
      <c r="J10" s="15" t="s">
        <v>128</v>
      </c>
      <c r="K10" s="16">
        <v>1</v>
      </c>
      <c r="L10" s="15" t="s">
        <v>138</v>
      </c>
      <c r="M10" s="15" t="s">
        <v>644</v>
      </c>
      <c r="N10" s="15" t="s">
        <v>139</v>
      </c>
      <c r="O10" s="17" t="s">
        <v>140</v>
      </c>
      <c r="P10" s="17" t="s">
        <v>141</v>
      </c>
      <c r="Q10" s="15"/>
      <c r="R10" s="15"/>
      <c r="S10" s="15" t="s">
        <v>180</v>
      </c>
      <c r="T10" s="15" t="s">
        <v>52</v>
      </c>
      <c r="U10" s="15" t="s">
        <v>137</v>
      </c>
      <c r="V10" s="15" t="s">
        <v>134</v>
      </c>
      <c r="W10" s="15"/>
      <c r="X10" s="15"/>
      <c r="Y10" s="15" t="s">
        <v>135</v>
      </c>
      <c r="Z10" s="15"/>
      <c r="AA10" s="17" t="s">
        <v>136</v>
      </c>
      <c r="AB10" s="15"/>
      <c r="AC10" s="15" t="s">
        <v>110</v>
      </c>
      <c r="AD10" s="15" t="s">
        <v>142</v>
      </c>
      <c r="AE10" s="15" t="s">
        <v>143</v>
      </c>
    </row>
    <row r="11" spans="2:31" s="19" customFormat="1" ht="204" x14ac:dyDescent="0.3">
      <c r="B11" s="15" t="s">
        <v>338</v>
      </c>
      <c r="C11" s="15" t="s">
        <v>339</v>
      </c>
      <c r="D11" s="15">
        <v>2016</v>
      </c>
      <c r="E11" s="15" t="s">
        <v>17</v>
      </c>
      <c r="F11" s="15" t="s">
        <v>20</v>
      </c>
      <c r="G11" s="15" t="s">
        <v>340</v>
      </c>
      <c r="H11" s="15" t="s">
        <v>341</v>
      </c>
      <c r="I11" s="15" t="s">
        <v>343</v>
      </c>
      <c r="J11" s="15" t="s">
        <v>342</v>
      </c>
      <c r="K11" s="16">
        <v>35</v>
      </c>
      <c r="L11" s="15" t="s">
        <v>645</v>
      </c>
      <c r="M11" s="15" t="s">
        <v>344</v>
      </c>
      <c r="N11" s="15" t="s">
        <v>353</v>
      </c>
      <c r="O11" s="17" t="s">
        <v>354</v>
      </c>
      <c r="P11" s="17" t="s">
        <v>355</v>
      </c>
      <c r="Q11" s="17" t="s">
        <v>356</v>
      </c>
      <c r="R11" s="15" t="s">
        <v>357</v>
      </c>
      <c r="S11" s="15" t="s">
        <v>359</v>
      </c>
      <c r="T11" s="15" t="s">
        <v>52</v>
      </c>
      <c r="U11" s="15" t="s">
        <v>358</v>
      </c>
      <c r="V11" s="15" t="s">
        <v>56</v>
      </c>
      <c r="W11" s="15"/>
      <c r="X11" s="15" t="s">
        <v>525</v>
      </c>
      <c r="Y11" s="15" t="s">
        <v>360</v>
      </c>
      <c r="Z11" s="15"/>
      <c r="AA11" s="17" t="s">
        <v>361</v>
      </c>
      <c r="AB11" s="15"/>
      <c r="AC11" s="15" t="s">
        <v>362</v>
      </c>
      <c r="AD11" s="15" t="s">
        <v>364</v>
      </c>
      <c r="AE11" s="15" t="s">
        <v>363</v>
      </c>
    </row>
  </sheetData>
  <sheetProtection sheet="1" objects="1" scenarios="1" selectLockedCells="1" selectUnlockedCells="1"/>
  <autoFilter ref="B3:AE11"/>
  <mergeCells count="8">
    <mergeCell ref="AE2:AE3"/>
    <mergeCell ref="AD2:AD3"/>
    <mergeCell ref="AC2:AC3"/>
    <mergeCell ref="C2:C3"/>
    <mergeCell ref="D2:H2"/>
    <mergeCell ref="I2:R2"/>
    <mergeCell ref="S2:X2"/>
    <mergeCell ref="Y2:Z2"/>
  </mergeCells>
  <phoneticPr fontId="1"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53"/>
  <sheetViews>
    <sheetView zoomScaleNormal="100" workbookViewId="0">
      <pane xSplit="4" ySplit="3" topLeftCell="E4" activePane="bottomRight" state="frozen"/>
      <selection activeCell="F4" sqref="F4"/>
      <selection pane="topRight" activeCell="F4" sqref="F4"/>
      <selection pane="bottomLeft" activeCell="F4" sqref="F4"/>
      <selection pane="bottomRight" activeCell="F4" sqref="F4"/>
    </sheetView>
  </sheetViews>
  <sheetFormatPr defaultRowHeight="12" x14ac:dyDescent="0.3"/>
  <cols>
    <col min="1" max="1" width="9" style="3"/>
    <col min="2" max="2" width="0" style="3" hidden="1" customWidth="1"/>
    <col min="3" max="16384" width="9" style="3"/>
  </cols>
  <sheetData>
    <row r="2" spans="2:24" ht="16.5" customHeight="1" x14ac:dyDescent="0.3">
      <c r="C2" s="41" t="s">
        <v>1</v>
      </c>
      <c r="D2" s="48" t="s">
        <v>647</v>
      </c>
      <c r="E2" s="49"/>
      <c r="F2" s="49"/>
      <c r="G2" s="49"/>
      <c r="H2" s="50"/>
      <c r="I2" s="48" t="s">
        <v>152</v>
      </c>
      <c r="J2" s="49"/>
      <c r="K2" s="49"/>
      <c r="L2" s="50"/>
      <c r="M2" s="48" t="s">
        <v>187</v>
      </c>
      <c r="N2" s="49"/>
      <c r="O2" s="50"/>
      <c r="P2" s="48" t="s">
        <v>193</v>
      </c>
      <c r="Q2" s="49"/>
      <c r="R2" s="50"/>
      <c r="S2" s="46" t="s">
        <v>194</v>
      </c>
      <c r="T2" s="48" t="s">
        <v>199</v>
      </c>
      <c r="U2" s="49"/>
      <c r="V2" s="49"/>
      <c r="W2" s="50"/>
      <c r="X2" s="46" t="s">
        <v>201</v>
      </c>
    </row>
    <row r="3" spans="2:24" x14ac:dyDescent="0.3">
      <c r="B3" s="40" t="s">
        <v>181</v>
      </c>
      <c r="C3" s="42"/>
      <c r="D3" s="8" t="s">
        <v>2</v>
      </c>
      <c r="E3" s="8" t="s">
        <v>4</v>
      </c>
      <c r="F3" s="8" t="s">
        <v>39</v>
      </c>
      <c r="G3" s="8" t="s">
        <v>6</v>
      </c>
      <c r="H3" s="10" t="s">
        <v>182</v>
      </c>
      <c r="I3" s="10" t="s">
        <v>183</v>
      </c>
      <c r="J3" s="10" t="s">
        <v>184</v>
      </c>
      <c r="K3" s="10" t="s">
        <v>186</v>
      </c>
      <c r="L3" s="10" t="s">
        <v>185</v>
      </c>
      <c r="M3" s="10" t="s">
        <v>195</v>
      </c>
      <c r="N3" s="10" t="s">
        <v>196</v>
      </c>
      <c r="O3" s="10" t="s">
        <v>197</v>
      </c>
      <c r="P3" s="10" t="s">
        <v>195</v>
      </c>
      <c r="Q3" s="10" t="s">
        <v>196</v>
      </c>
      <c r="R3" s="10" t="s">
        <v>197</v>
      </c>
      <c r="S3" s="47"/>
      <c r="T3" s="10" t="s">
        <v>198</v>
      </c>
      <c r="U3" s="10" t="s">
        <v>200</v>
      </c>
      <c r="V3" s="10" t="s">
        <v>190</v>
      </c>
      <c r="W3" s="10" t="s">
        <v>194</v>
      </c>
      <c r="X3" s="47"/>
    </row>
    <row r="4" spans="2:24" x14ac:dyDescent="0.3">
      <c r="B4" s="7">
        <v>184</v>
      </c>
      <c r="C4" s="7" t="str">
        <f>VLOOKUP(B4,'1_문헌목록_효과성'!B:AE,2,0)</f>
        <v>Collet</v>
      </c>
      <c r="D4" s="7">
        <f>VLOOKUP(B4,'1_문헌목록_효과성'!B:AE,3,0)</f>
        <v>2012</v>
      </c>
      <c r="E4" s="7" t="str">
        <f>VLOOKUP(B4,'1_문헌목록_효과성'!B:AE,4,0)</f>
        <v>RCT</v>
      </c>
      <c r="F4" s="7" t="str">
        <f>VLOOKUP(B4,'1_문헌목록_효과성'!B:AE,6,0)</f>
        <v>ARCTIC</v>
      </c>
      <c r="G4" s="7" t="str">
        <f>VLOOKUP(B4,'1_문헌목록_효과성'!B:AE,8,0)</f>
        <v>DES 시술 대상자</v>
      </c>
      <c r="H4" s="7"/>
      <c r="I4" s="7" t="s">
        <v>284</v>
      </c>
      <c r="J4" s="7" t="s">
        <v>263</v>
      </c>
      <c r="K4" s="7" t="s">
        <v>257</v>
      </c>
      <c r="L4" s="7" t="s">
        <v>248</v>
      </c>
      <c r="M4" s="7">
        <v>1213</v>
      </c>
      <c r="N4" s="7">
        <v>420</v>
      </c>
      <c r="O4" s="7">
        <v>34.6</v>
      </c>
      <c r="P4" s="7">
        <v>1227</v>
      </c>
      <c r="Q4" s="7">
        <v>382</v>
      </c>
      <c r="R4" s="7">
        <v>31.1</v>
      </c>
      <c r="S4" s="7">
        <v>0.1</v>
      </c>
      <c r="T4" s="7" t="s">
        <v>261</v>
      </c>
      <c r="U4" s="7">
        <v>1.1299999999999999</v>
      </c>
      <c r="V4" s="7" t="s">
        <v>262</v>
      </c>
      <c r="W4" s="7">
        <v>0.1</v>
      </c>
      <c r="X4" s="7"/>
    </row>
    <row r="5" spans="2:24" x14ac:dyDescent="0.3">
      <c r="B5" s="7">
        <v>184</v>
      </c>
      <c r="C5" s="7" t="str">
        <f>VLOOKUP(B5,'1_문헌목록_효과성'!B:AE,2,0)</f>
        <v>Collet</v>
      </c>
      <c r="D5" s="7">
        <f>VLOOKUP(B5,'1_문헌목록_효과성'!B:AE,3,0)</f>
        <v>2012</v>
      </c>
      <c r="E5" s="7" t="str">
        <f>VLOOKUP(B5,'1_문헌목록_효과성'!B:AE,4,0)</f>
        <v>RCT</v>
      </c>
      <c r="F5" s="7" t="str">
        <f>VLOOKUP(B5,'1_문헌목록_효과성'!B:AE,6,0)</f>
        <v>ARCTIC</v>
      </c>
      <c r="G5" s="7" t="str">
        <f>VLOOKUP(B5,'1_문헌목록_효과성'!B:AE,8,0)</f>
        <v>DES 시술 대상자</v>
      </c>
      <c r="H5" s="7"/>
      <c r="I5" s="7" t="s">
        <v>285</v>
      </c>
      <c r="J5" s="7" t="s">
        <v>264</v>
      </c>
      <c r="K5" s="7" t="s">
        <v>257</v>
      </c>
      <c r="L5" s="7" t="s">
        <v>248</v>
      </c>
      <c r="M5" s="7">
        <v>1213</v>
      </c>
      <c r="N5" s="7">
        <v>60</v>
      </c>
      <c r="O5" s="7">
        <v>4.9000000000000004</v>
      </c>
      <c r="P5" s="7">
        <v>1227</v>
      </c>
      <c r="Q5" s="7">
        <v>57</v>
      </c>
      <c r="R5" s="7">
        <v>4.5999999999999996</v>
      </c>
      <c r="S5" s="7">
        <v>0.77</v>
      </c>
      <c r="T5" s="7" t="s">
        <v>261</v>
      </c>
      <c r="U5" s="7">
        <v>1.06</v>
      </c>
      <c r="V5" s="7" t="s">
        <v>265</v>
      </c>
      <c r="W5" s="7">
        <v>0.77</v>
      </c>
      <c r="X5" s="7"/>
    </row>
    <row r="6" spans="2:24" x14ac:dyDescent="0.3">
      <c r="B6" s="7">
        <v>184</v>
      </c>
      <c r="C6" s="7" t="str">
        <f>VLOOKUP(B6,'1_문헌목록_효과성'!B:AE,2,0)</f>
        <v>Collet</v>
      </c>
      <c r="D6" s="7">
        <f>VLOOKUP(B6,'1_문헌목록_효과성'!B:AE,3,0)</f>
        <v>2012</v>
      </c>
      <c r="E6" s="7" t="str">
        <f>VLOOKUP(B6,'1_문헌목록_효과성'!B:AE,4,0)</f>
        <v>RCT</v>
      </c>
      <c r="F6" s="7" t="str">
        <f>VLOOKUP(B6,'1_문헌목록_효과성'!B:AE,6,0)</f>
        <v>ARCTIC</v>
      </c>
      <c r="G6" s="7" t="str">
        <f>VLOOKUP(B6,'1_문헌목록_효과성'!B:AE,8,0)</f>
        <v>DES 시술 대상자</v>
      </c>
      <c r="H6" s="7"/>
      <c r="I6" s="7" t="s">
        <v>286</v>
      </c>
      <c r="J6" s="7" t="s">
        <v>249</v>
      </c>
      <c r="K6" s="7" t="s">
        <v>257</v>
      </c>
      <c r="L6" s="7" t="s">
        <v>248</v>
      </c>
      <c r="M6" s="7">
        <v>1213</v>
      </c>
      <c r="N6" s="7">
        <v>100</v>
      </c>
      <c r="O6" s="7">
        <v>8.1999999999999993</v>
      </c>
      <c r="P6" s="7">
        <v>1227</v>
      </c>
      <c r="Q6" s="7">
        <v>86</v>
      </c>
      <c r="R6" s="7">
        <v>7</v>
      </c>
      <c r="S6" s="7">
        <v>0.28000000000000003</v>
      </c>
      <c r="T6" s="7" t="s">
        <v>261</v>
      </c>
      <c r="U6" s="7">
        <v>1.17</v>
      </c>
      <c r="V6" s="7" t="s">
        <v>270</v>
      </c>
      <c r="W6" s="7">
        <v>0.28000000000000003</v>
      </c>
      <c r="X6" s="7"/>
    </row>
    <row r="7" spans="2:24" x14ac:dyDescent="0.3">
      <c r="B7" s="7">
        <v>184</v>
      </c>
      <c r="C7" s="7" t="str">
        <f>VLOOKUP(B7,'1_문헌목록_효과성'!B:AE,2,0)</f>
        <v>Collet</v>
      </c>
      <c r="D7" s="7">
        <f>VLOOKUP(B7,'1_문헌목록_효과성'!B:AE,3,0)</f>
        <v>2012</v>
      </c>
      <c r="E7" s="7" t="str">
        <f>VLOOKUP(B7,'1_문헌목록_효과성'!B:AE,4,0)</f>
        <v>RCT</v>
      </c>
      <c r="F7" s="7" t="str">
        <f>VLOOKUP(B7,'1_문헌목록_효과성'!B:AE,6,0)</f>
        <v>ARCTIC</v>
      </c>
      <c r="G7" s="7" t="str">
        <f>VLOOKUP(B7,'1_문헌목록_효과성'!B:AE,8,0)</f>
        <v>DES 시술 대상자</v>
      </c>
      <c r="H7" s="7"/>
      <c r="I7" s="7" t="s">
        <v>513</v>
      </c>
      <c r="J7" s="7" t="s">
        <v>250</v>
      </c>
      <c r="K7" s="7" t="s">
        <v>257</v>
      </c>
      <c r="L7" s="7" t="s">
        <v>248</v>
      </c>
      <c r="M7" s="7">
        <v>1213</v>
      </c>
      <c r="N7" s="7">
        <v>33</v>
      </c>
      <c r="O7" s="7">
        <v>2.7</v>
      </c>
      <c r="P7" s="7">
        <v>1227</v>
      </c>
      <c r="Q7" s="7">
        <v>21</v>
      </c>
      <c r="R7" s="7">
        <v>1.7</v>
      </c>
      <c r="S7" s="7">
        <v>0.1</v>
      </c>
      <c r="T7" s="7" t="s">
        <v>261</v>
      </c>
      <c r="U7" s="7">
        <v>1.59</v>
      </c>
      <c r="V7" s="7" t="s">
        <v>271</v>
      </c>
      <c r="W7" s="7">
        <v>0.1</v>
      </c>
      <c r="X7" s="7"/>
    </row>
    <row r="8" spans="2:24" x14ac:dyDescent="0.3">
      <c r="B8" s="7">
        <v>184</v>
      </c>
      <c r="C8" s="7" t="str">
        <f>VLOOKUP(B8,'1_문헌목록_효과성'!B:AE,2,0)</f>
        <v>Collet</v>
      </c>
      <c r="D8" s="7">
        <f>VLOOKUP(B8,'1_문헌목록_효과성'!B:AE,3,0)</f>
        <v>2012</v>
      </c>
      <c r="E8" s="7" t="str">
        <f>VLOOKUP(B8,'1_문헌목록_효과성'!B:AE,4,0)</f>
        <v>RCT</v>
      </c>
      <c r="F8" s="7" t="str">
        <f>VLOOKUP(B8,'1_문헌목록_효과성'!B:AE,6,0)</f>
        <v>ARCTIC</v>
      </c>
      <c r="G8" s="7" t="str">
        <f>VLOOKUP(B8,'1_문헌목록_효과성'!B:AE,8,0)</f>
        <v>DES 시술 대상자</v>
      </c>
      <c r="H8" s="7"/>
      <c r="I8" s="7" t="s">
        <v>251</v>
      </c>
      <c r="J8" s="7"/>
      <c r="K8" s="7" t="s">
        <v>257</v>
      </c>
      <c r="L8" s="7" t="s">
        <v>248</v>
      </c>
      <c r="M8" s="7">
        <v>1213</v>
      </c>
      <c r="N8" s="7">
        <v>385</v>
      </c>
      <c r="O8" s="7">
        <v>31.7</v>
      </c>
      <c r="P8" s="7">
        <v>1227</v>
      </c>
      <c r="Q8" s="7">
        <v>353</v>
      </c>
      <c r="R8" s="7">
        <v>28.8</v>
      </c>
      <c r="S8" s="7">
        <v>0.15</v>
      </c>
      <c r="T8" s="7" t="s">
        <v>261</v>
      </c>
      <c r="U8" s="7">
        <v>1.1100000000000001</v>
      </c>
      <c r="V8" s="7" t="s">
        <v>272</v>
      </c>
      <c r="W8" s="7">
        <v>0.15</v>
      </c>
      <c r="X8" s="7"/>
    </row>
    <row r="9" spans="2:24" x14ac:dyDescent="0.3">
      <c r="B9" s="7">
        <v>184</v>
      </c>
      <c r="C9" s="7" t="str">
        <f>VLOOKUP(B9,'1_문헌목록_효과성'!B:AE,2,0)</f>
        <v>Collet</v>
      </c>
      <c r="D9" s="7">
        <f>VLOOKUP(B9,'1_문헌목록_효과성'!B:AE,3,0)</f>
        <v>2012</v>
      </c>
      <c r="E9" s="7" t="str">
        <f>VLOOKUP(B9,'1_문헌목록_효과성'!B:AE,4,0)</f>
        <v>RCT</v>
      </c>
      <c r="F9" s="7" t="str">
        <f>VLOOKUP(B9,'1_문헌목록_효과성'!B:AE,6,0)</f>
        <v>ARCTIC</v>
      </c>
      <c r="G9" s="7" t="str">
        <f>VLOOKUP(B9,'1_문헌목록_효과성'!B:AE,8,0)</f>
        <v>DES 시술 대상자</v>
      </c>
      <c r="H9" s="7"/>
      <c r="I9" s="7" t="s">
        <v>252</v>
      </c>
      <c r="J9" s="7"/>
      <c r="K9" s="7" t="s">
        <v>257</v>
      </c>
      <c r="L9" s="7" t="s">
        <v>248</v>
      </c>
      <c r="M9" s="7">
        <v>1213</v>
      </c>
      <c r="N9" s="7">
        <v>28</v>
      </c>
      <c r="O9" s="7">
        <v>2.2999999999999998</v>
      </c>
      <c r="P9" s="7">
        <v>1227</v>
      </c>
      <c r="Q9" s="7">
        <v>20</v>
      </c>
      <c r="R9" s="7">
        <v>1.6</v>
      </c>
      <c r="S9" s="7">
        <v>0.24</v>
      </c>
      <c r="T9" s="7" t="s">
        <v>261</v>
      </c>
      <c r="U9" s="7">
        <v>1.41</v>
      </c>
      <c r="V9" s="7" t="s">
        <v>273</v>
      </c>
      <c r="W9" s="7">
        <v>0.24</v>
      </c>
      <c r="X9" s="7"/>
    </row>
    <row r="10" spans="2:24" x14ac:dyDescent="0.3">
      <c r="B10" s="7">
        <v>184</v>
      </c>
      <c r="C10" s="7" t="str">
        <f>VLOOKUP(B10,'1_문헌목록_효과성'!B:AE,2,0)</f>
        <v>Collet</v>
      </c>
      <c r="D10" s="7">
        <f>VLOOKUP(B10,'1_문헌목록_효과성'!B:AE,3,0)</f>
        <v>2012</v>
      </c>
      <c r="E10" s="7" t="str">
        <f>VLOOKUP(B10,'1_문헌목록_효과성'!B:AE,4,0)</f>
        <v>RCT</v>
      </c>
      <c r="F10" s="7" t="str">
        <f>VLOOKUP(B10,'1_문헌목록_효과성'!B:AE,6,0)</f>
        <v>ARCTIC</v>
      </c>
      <c r="G10" s="7" t="str">
        <f>VLOOKUP(B10,'1_문헌목록_효과성'!B:AE,8,0)</f>
        <v>DES 시술 대상자</v>
      </c>
      <c r="H10" s="7"/>
      <c r="I10" s="7" t="s">
        <v>254</v>
      </c>
      <c r="J10" s="7"/>
      <c r="K10" s="7" t="s">
        <v>257</v>
      </c>
      <c r="L10" s="7" t="s">
        <v>248</v>
      </c>
      <c r="M10" s="7">
        <v>1213</v>
      </c>
      <c r="N10" s="7">
        <v>368</v>
      </c>
      <c r="O10" s="7">
        <v>30.3</v>
      </c>
      <c r="P10" s="7">
        <v>1227</v>
      </c>
      <c r="Q10" s="7">
        <v>348</v>
      </c>
      <c r="R10" s="7">
        <v>28.4</v>
      </c>
      <c r="S10" s="7">
        <v>0.32</v>
      </c>
      <c r="T10" s="7" t="s">
        <v>261</v>
      </c>
      <c r="U10" s="7">
        <v>1.08</v>
      </c>
      <c r="V10" s="7" t="s">
        <v>274</v>
      </c>
      <c r="W10" s="7">
        <v>0.32</v>
      </c>
      <c r="X10" s="7"/>
    </row>
    <row r="11" spans="2:24" x14ac:dyDescent="0.3">
      <c r="B11" s="7">
        <v>184</v>
      </c>
      <c r="C11" s="7" t="str">
        <f>VLOOKUP(B11,'1_문헌목록_효과성'!B:AE,2,0)</f>
        <v>Collet</v>
      </c>
      <c r="D11" s="7">
        <f>VLOOKUP(B11,'1_문헌목록_효과성'!B:AE,3,0)</f>
        <v>2012</v>
      </c>
      <c r="E11" s="7" t="str">
        <f>VLOOKUP(B11,'1_문헌목록_효과성'!B:AE,4,0)</f>
        <v>RCT</v>
      </c>
      <c r="F11" s="7" t="str">
        <f>VLOOKUP(B11,'1_문헌목록_효과성'!B:AE,6,0)</f>
        <v>ARCTIC</v>
      </c>
      <c r="G11" s="7" t="str">
        <f>VLOOKUP(B11,'1_문헌목록_효과성'!B:AE,8,0)</f>
        <v>DES 시술 대상자</v>
      </c>
      <c r="H11" s="7"/>
      <c r="I11" s="7" t="s">
        <v>253</v>
      </c>
      <c r="J11" s="7"/>
      <c r="K11" s="7" t="s">
        <v>257</v>
      </c>
      <c r="L11" s="7" t="s">
        <v>248</v>
      </c>
      <c r="M11" s="7">
        <v>1213</v>
      </c>
      <c r="N11" s="7">
        <v>12</v>
      </c>
      <c r="O11" s="7">
        <v>1</v>
      </c>
      <c r="P11" s="7">
        <v>1227</v>
      </c>
      <c r="Q11" s="7">
        <v>9</v>
      </c>
      <c r="R11" s="7">
        <v>0.7</v>
      </c>
      <c r="S11" s="7">
        <v>0.51</v>
      </c>
      <c r="T11" s="7" t="s">
        <v>261</v>
      </c>
      <c r="U11" s="7">
        <v>1.34</v>
      </c>
      <c r="V11" s="7" t="s">
        <v>275</v>
      </c>
      <c r="W11" s="7">
        <v>0.51</v>
      </c>
      <c r="X11" s="7"/>
    </row>
    <row r="12" spans="2:24" x14ac:dyDescent="0.3">
      <c r="B12" s="7">
        <v>184</v>
      </c>
      <c r="C12" s="7" t="str">
        <f>VLOOKUP(B12,'1_문헌목록_효과성'!B:AE,2,0)</f>
        <v>Collet</v>
      </c>
      <c r="D12" s="7">
        <f>VLOOKUP(B12,'1_문헌목록_효과성'!B:AE,3,0)</f>
        <v>2012</v>
      </c>
      <c r="E12" s="7" t="str">
        <f>VLOOKUP(B12,'1_문헌목록_효과성'!B:AE,4,0)</f>
        <v>RCT</v>
      </c>
      <c r="F12" s="7" t="str">
        <f>VLOOKUP(B12,'1_문헌목록_효과성'!B:AE,6,0)</f>
        <v>ARCTIC</v>
      </c>
      <c r="G12" s="7" t="str">
        <f>VLOOKUP(B12,'1_문헌목록_효과성'!B:AE,8,0)</f>
        <v>DES 시술 대상자</v>
      </c>
      <c r="H12" s="7"/>
      <c r="I12" s="7" t="s">
        <v>255</v>
      </c>
      <c r="J12" s="7"/>
      <c r="K12" s="7" t="s">
        <v>257</v>
      </c>
      <c r="L12" s="7" t="s">
        <v>248</v>
      </c>
      <c r="M12" s="7">
        <v>1213</v>
      </c>
      <c r="N12" s="7">
        <v>8</v>
      </c>
      <c r="O12" s="7">
        <v>0.7</v>
      </c>
      <c r="P12" s="7">
        <v>1227</v>
      </c>
      <c r="Q12" s="7">
        <v>7</v>
      </c>
      <c r="R12" s="7">
        <v>0.6</v>
      </c>
      <c r="S12" s="7">
        <v>0.78</v>
      </c>
      <c r="T12" s="7" t="s">
        <v>261</v>
      </c>
      <c r="U12" s="7">
        <v>1.1499999999999999</v>
      </c>
      <c r="V12" s="7" t="s">
        <v>276</v>
      </c>
      <c r="W12" s="7">
        <v>0.78</v>
      </c>
      <c r="X12" s="7"/>
    </row>
    <row r="13" spans="2:24" x14ac:dyDescent="0.3">
      <c r="B13" s="7">
        <v>184</v>
      </c>
      <c r="C13" s="7" t="str">
        <f>VLOOKUP(B13,'1_문헌목록_효과성'!B:AE,2,0)</f>
        <v>Collet</v>
      </c>
      <c r="D13" s="7">
        <f>VLOOKUP(B13,'1_문헌목록_효과성'!B:AE,3,0)</f>
        <v>2012</v>
      </c>
      <c r="E13" s="7" t="str">
        <f>VLOOKUP(B13,'1_문헌목록_효과성'!B:AE,4,0)</f>
        <v>RCT</v>
      </c>
      <c r="F13" s="7" t="str">
        <f>VLOOKUP(B13,'1_문헌목록_효과성'!B:AE,6,0)</f>
        <v>ARCTIC</v>
      </c>
      <c r="G13" s="7" t="str">
        <f>VLOOKUP(B13,'1_문헌목록_효과성'!B:AE,8,0)</f>
        <v>DES 시술 대상자</v>
      </c>
      <c r="H13" s="7"/>
      <c r="I13" s="7" t="s">
        <v>256</v>
      </c>
      <c r="J13" s="7"/>
      <c r="K13" s="7" t="s">
        <v>257</v>
      </c>
      <c r="L13" s="7" t="s">
        <v>248</v>
      </c>
      <c r="M13" s="7">
        <v>1213</v>
      </c>
      <c r="N13" s="7">
        <v>55</v>
      </c>
      <c r="O13" s="7">
        <v>4.5</v>
      </c>
      <c r="P13" s="7">
        <v>1227</v>
      </c>
      <c r="Q13" s="7">
        <v>52</v>
      </c>
      <c r="R13" s="7">
        <v>4.2</v>
      </c>
      <c r="S13" s="7">
        <v>0.76</v>
      </c>
      <c r="T13" s="7" t="s">
        <v>261</v>
      </c>
      <c r="U13" s="7">
        <v>1.06</v>
      </c>
      <c r="V13" s="7" t="s">
        <v>277</v>
      </c>
      <c r="W13" s="7">
        <v>0.76</v>
      </c>
      <c r="X13" s="7"/>
    </row>
    <row r="14" spans="2:24" x14ac:dyDescent="0.3">
      <c r="B14" s="7">
        <v>184</v>
      </c>
      <c r="C14" s="7" t="str">
        <f>VLOOKUP(B14,'1_문헌목록_효과성'!B:AE,2,0)</f>
        <v>Collet</v>
      </c>
      <c r="D14" s="7">
        <f>VLOOKUP(B14,'1_문헌목록_효과성'!B:AE,3,0)</f>
        <v>2012</v>
      </c>
      <c r="E14" s="7" t="str">
        <f>VLOOKUP(B14,'1_문헌목록_효과성'!B:AE,4,0)</f>
        <v>RCT</v>
      </c>
      <c r="F14" s="7" t="str">
        <f>VLOOKUP(B14,'1_문헌목록_효과성'!B:AE,6,0)</f>
        <v>ARCTIC</v>
      </c>
      <c r="G14" s="7" t="str">
        <f>VLOOKUP(B14,'1_문헌목록_효과성'!B:AE,8,0)</f>
        <v>DES 시술 대상자</v>
      </c>
      <c r="H14" s="7"/>
      <c r="I14" s="7" t="s">
        <v>258</v>
      </c>
      <c r="J14" s="7" t="s">
        <v>266</v>
      </c>
      <c r="K14" s="7" t="s">
        <v>257</v>
      </c>
      <c r="L14" s="7" t="s">
        <v>248</v>
      </c>
      <c r="M14" s="7">
        <v>1213</v>
      </c>
      <c r="N14" s="7">
        <v>28</v>
      </c>
      <c r="O14" s="7">
        <v>2.2999999999999998</v>
      </c>
      <c r="P14" s="7">
        <v>1227</v>
      </c>
      <c r="Q14" s="7">
        <v>40</v>
      </c>
      <c r="R14" s="7">
        <v>3.3</v>
      </c>
      <c r="S14" s="7">
        <v>0.15</v>
      </c>
      <c r="T14" s="7" t="s">
        <v>261</v>
      </c>
      <c r="U14" s="7">
        <v>0.7</v>
      </c>
      <c r="V14" s="7" t="s">
        <v>269</v>
      </c>
      <c r="W14" s="7">
        <v>0.15</v>
      </c>
      <c r="X14" s="7"/>
    </row>
    <row r="15" spans="2:24" x14ac:dyDescent="0.3">
      <c r="B15" s="7">
        <v>184</v>
      </c>
      <c r="C15" s="7" t="str">
        <f>VLOOKUP(B15,'1_문헌목록_효과성'!B:AE,2,0)</f>
        <v>Collet</v>
      </c>
      <c r="D15" s="7">
        <f>VLOOKUP(B15,'1_문헌목록_효과성'!B:AE,3,0)</f>
        <v>2012</v>
      </c>
      <c r="E15" s="7" t="str">
        <f>VLOOKUP(B15,'1_문헌목록_효과성'!B:AE,4,0)</f>
        <v>RCT</v>
      </c>
      <c r="F15" s="7" t="str">
        <f>VLOOKUP(B15,'1_문헌목록_효과성'!B:AE,6,0)</f>
        <v>ARCTIC</v>
      </c>
      <c r="G15" s="7" t="str">
        <f>VLOOKUP(B15,'1_문헌목록_효과성'!B:AE,8,0)</f>
        <v>DES 시술 대상자</v>
      </c>
      <c r="H15" s="7"/>
      <c r="I15" s="7" t="s">
        <v>259</v>
      </c>
      <c r="J15" s="7" t="s">
        <v>267</v>
      </c>
      <c r="K15" s="7" t="s">
        <v>257</v>
      </c>
      <c r="L15" s="7" t="s">
        <v>248</v>
      </c>
      <c r="M15" s="7">
        <v>1213</v>
      </c>
      <c r="N15" s="7">
        <v>12</v>
      </c>
      <c r="O15" s="7">
        <v>1</v>
      </c>
      <c r="P15" s="7">
        <v>1227</v>
      </c>
      <c r="Q15" s="7">
        <v>21</v>
      </c>
      <c r="R15" s="7">
        <v>1.7</v>
      </c>
      <c r="S15" s="7">
        <v>0.12</v>
      </c>
      <c r="T15" s="7" t="s">
        <v>261</v>
      </c>
      <c r="U15" s="7">
        <v>0.56999999999999995</v>
      </c>
      <c r="V15" s="7" t="s">
        <v>278</v>
      </c>
      <c r="W15" s="7">
        <v>0.12</v>
      </c>
      <c r="X15" s="7"/>
    </row>
    <row r="16" spans="2:24" x14ac:dyDescent="0.3">
      <c r="B16" s="7">
        <v>184</v>
      </c>
      <c r="C16" s="7" t="str">
        <f>VLOOKUP(B16,'1_문헌목록_효과성'!B:AE,2,0)</f>
        <v>Collet</v>
      </c>
      <c r="D16" s="7">
        <f>VLOOKUP(B16,'1_문헌목록_효과성'!B:AE,3,0)</f>
        <v>2012</v>
      </c>
      <c r="E16" s="7" t="str">
        <f>VLOOKUP(B16,'1_문헌목록_효과성'!B:AE,4,0)</f>
        <v>RCT</v>
      </c>
      <c r="F16" s="7" t="str">
        <f>VLOOKUP(B16,'1_문헌목록_효과성'!B:AE,6,0)</f>
        <v>ARCTIC</v>
      </c>
      <c r="G16" s="7" t="str">
        <f>VLOOKUP(B16,'1_문헌목록_효과성'!B:AE,8,0)</f>
        <v>DES 시술 대상자</v>
      </c>
      <c r="H16" s="7"/>
      <c r="I16" s="7" t="s">
        <v>260</v>
      </c>
      <c r="J16" s="7" t="s">
        <v>268</v>
      </c>
      <c r="K16" s="7" t="s">
        <v>257</v>
      </c>
      <c r="L16" s="7" t="s">
        <v>248</v>
      </c>
      <c r="M16" s="7">
        <v>1213</v>
      </c>
      <c r="N16" s="7">
        <v>38</v>
      </c>
      <c r="O16" s="7">
        <v>3.1</v>
      </c>
      <c r="P16" s="7">
        <v>1227</v>
      </c>
      <c r="Q16" s="7">
        <v>55</v>
      </c>
      <c r="R16" s="7">
        <v>4.5</v>
      </c>
      <c r="S16" s="7">
        <v>0.08</v>
      </c>
      <c r="T16" s="7" t="s">
        <v>261</v>
      </c>
      <c r="U16" s="7">
        <v>0.69</v>
      </c>
      <c r="V16" s="7" t="s">
        <v>279</v>
      </c>
      <c r="W16" s="7">
        <v>0.08</v>
      </c>
      <c r="X16" s="7"/>
    </row>
    <row r="17" spans="2:24" x14ac:dyDescent="0.3">
      <c r="B17" s="7">
        <v>184</v>
      </c>
      <c r="C17" s="7" t="str">
        <f>VLOOKUP(B17,'1_문헌목록_효과성'!B:AE,2,0)</f>
        <v>Collet</v>
      </c>
      <c r="D17" s="7">
        <f>VLOOKUP(B17,'1_문헌목록_효과성'!B:AE,3,0)</f>
        <v>2012</v>
      </c>
      <c r="E17" s="7" t="str">
        <f>VLOOKUP(B17,'1_문헌목록_효과성'!B:AE,4,0)</f>
        <v>RCT</v>
      </c>
      <c r="F17" s="7" t="str">
        <f>VLOOKUP(B17,'1_문헌목록_효과성'!B:AE,6,0)</f>
        <v>ARCTIC</v>
      </c>
      <c r="G17" s="7" t="str">
        <f>VLOOKUP(B17,'1_문헌목록_효과성'!B:AE,8,0)</f>
        <v>DES 시술 대상자</v>
      </c>
      <c r="H17" s="7"/>
      <c r="I17" s="7" t="s">
        <v>280</v>
      </c>
      <c r="J17" s="7"/>
      <c r="K17" s="7" t="s">
        <v>197</v>
      </c>
      <c r="L17" s="7" t="s">
        <v>281</v>
      </c>
      <c r="M17" s="7">
        <v>1213</v>
      </c>
      <c r="N17" s="7"/>
      <c r="O17" s="7">
        <v>34.5</v>
      </c>
      <c r="P17" s="7"/>
      <c r="Q17" s="7"/>
      <c r="R17" s="7"/>
      <c r="S17" s="7"/>
      <c r="T17" s="7"/>
      <c r="U17" s="7"/>
      <c r="V17" s="7"/>
      <c r="W17" s="7"/>
      <c r="X17" s="7"/>
    </row>
    <row r="18" spans="2:24" x14ac:dyDescent="0.3">
      <c r="B18" s="7">
        <v>184</v>
      </c>
      <c r="C18" s="7" t="str">
        <f>VLOOKUP(B18,'1_문헌목록_효과성'!B:AE,2,0)</f>
        <v>Collet</v>
      </c>
      <c r="D18" s="7">
        <f>VLOOKUP(B18,'1_문헌목록_효과성'!B:AE,3,0)</f>
        <v>2012</v>
      </c>
      <c r="E18" s="7" t="str">
        <f>VLOOKUP(B18,'1_문헌목록_효과성'!B:AE,4,0)</f>
        <v>RCT</v>
      </c>
      <c r="F18" s="7" t="str">
        <f>VLOOKUP(B18,'1_문헌목록_효과성'!B:AE,6,0)</f>
        <v>ARCTIC</v>
      </c>
      <c r="G18" s="7" t="str">
        <f>VLOOKUP(B18,'1_문헌목록_효과성'!B:AE,8,0)</f>
        <v>DES 시술 대상자</v>
      </c>
      <c r="H18" s="7"/>
      <c r="I18" s="7" t="s">
        <v>280</v>
      </c>
      <c r="J18" s="7"/>
      <c r="K18" s="7" t="s">
        <v>197</v>
      </c>
      <c r="L18" s="7" t="s">
        <v>282</v>
      </c>
      <c r="M18" s="7">
        <v>1213</v>
      </c>
      <c r="N18" s="7"/>
      <c r="O18" s="7">
        <v>15.6</v>
      </c>
      <c r="P18" s="7"/>
      <c r="Q18" s="7"/>
      <c r="R18" s="7"/>
      <c r="S18" s="7"/>
      <c r="T18" s="7"/>
      <c r="U18" s="7"/>
      <c r="V18" s="7"/>
      <c r="W18" s="7"/>
      <c r="X18" s="7"/>
    </row>
    <row r="19" spans="2:24" x14ac:dyDescent="0.3">
      <c r="B19" s="7">
        <v>184</v>
      </c>
      <c r="C19" s="7" t="str">
        <f>VLOOKUP(B19,'1_문헌목록_효과성'!B:AE,2,0)</f>
        <v>Collet</v>
      </c>
      <c r="D19" s="7">
        <f>VLOOKUP(B19,'1_문헌목록_효과성'!B:AE,3,0)</f>
        <v>2012</v>
      </c>
      <c r="E19" s="7" t="str">
        <f>VLOOKUP(B19,'1_문헌목록_효과성'!B:AE,4,0)</f>
        <v>RCT</v>
      </c>
      <c r="F19" s="7" t="str">
        <f>VLOOKUP(B19,'1_문헌목록_효과성'!B:AE,6,0)</f>
        <v>ARCTIC</v>
      </c>
      <c r="G19" s="7" t="str">
        <f>VLOOKUP(B19,'1_문헌목록_효과성'!B:AE,8,0)</f>
        <v>DES 시술 대상자</v>
      </c>
      <c r="H19" s="7"/>
      <c r="I19" s="7" t="s">
        <v>283</v>
      </c>
      <c r="J19" s="7"/>
      <c r="K19" s="7" t="s">
        <v>197</v>
      </c>
      <c r="L19" s="7" t="s">
        <v>281</v>
      </c>
      <c r="M19" s="7">
        <v>1213</v>
      </c>
      <c r="N19" s="7"/>
      <c r="O19" s="7">
        <v>7.6</v>
      </c>
      <c r="P19" s="7"/>
      <c r="Q19" s="7"/>
      <c r="R19" s="7"/>
      <c r="S19" s="7"/>
      <c r="T19" s="7"/>
      <c r="U19" s="7"/>
      <c r="V19" s="7"/>
      <c r="W19" s="7"/>
      <c r="X19" s="7"/>
    </row>
    <row r="20" spans="2:24" x14ac:dyDescent="0.3">
      <c r="B20" s="7">
        <v>184</v>
      </c>
      <c r="C20" s="7" t="str">
        <f>VLOOKUP(B20,'1_문헌목록_효과성'!B:AE,2,0)</f>
        <v>Collet</v>
      </c>
      <c r="D20" s="7">
        <f>VLOOKUP(B20,'1_문헌목록_효과성'!B:AE,3,0)</f>
        <v>2012</v>
      </c>
      <c r="E20" s="7" t="str">
        <f>VLOOKUP(B20,'1_문헌목록_효과성'!B:AE,4,0)</f>
        <v>RCT</v>
      </c>
      <c r="F20" s="7" t="str">
        <f>VLOOKUP(B20,'1_문헌목록_효과성'!B:AE,6,0)</f>
        <v>ARCTIC</v>
      </c>
      <c r="G20" s="7" t="str">
        <f>VLOOKUP(B20,'1_문헌목록_효과성'!B:AE,8,0)</f>
        <v>DES 시술 대상자</v>
      </c>
      <c r="H20" s="7"/>
      <c r="I20" s="7" t="s">
        <v>283</v>
      </c>
      <c r="J20" s="7"/>
      <c r="K20" s="7" t="s">
        <v>197</v>
      </c>
      <c r="L20" s="7" t="s">
        <v>282</v>
      </c>
      <c r="M20" s="7">
        <v>1213</v>
      </c>
      <c r="N20" s="7"/>
      <c r="O20" s="7">
        <v>3.9</v>
      </c>
      <c r="P20" s="7"/>
      <c r="Q20" s="7"/>
      <c r="R20" s="7"/>
      <c r="S20" s="7"/>
      <c r="T20" s="7"/>
      <c r="U20" s="7"/>
      <c r="V20" s="7"/>
      <c r="W20" s="7"/>
      <c r="X20" s="7"/>
    </row>
    <row r="21" spans="2:24" s="21" customFormat="1" x14ac:dyDescent="0.3">
      <c r="B21" s="20">
        <v>184</v>
      </c>
      <c r="C21" s="20" t="str">
        <f>VLOOKUP(B21,'1_문헌목록_효과성'!B:AE,2,0)</f>
        <v>Collet</v>
      </c>
      <c r="D21" s="20">
        <f>VLOOKUP(B21,'1_문헌목록_효과성'!B:AE,3,0)</f>
        <v>2012</v>
      </c>
      <c r="E21" s="7" t="str">
        <f>VLOOKUP(B21,'1_문헌목록_효과성'!B:AE,4,0)</f>
        <v>RCT</v>
      </c>
      <c r="F21" s="7" t="str">
        <f>VLOOKUP(B21,'1_문헌목록_효과성'!B:AE,6,0)</f>
        <v>ARCTIC</v>
      </c>
      <c r="G21" s="20" t="str">
        <f>VLOOKUP(B21,'1_문헌목록_효과성'!B:AE,8,0)</f>
        <v>DES 시술 대상자</v>
      </c>
      <c r="H21" s="20"/>
      <c r="I21" s="20" t="s">
        <v>258</v>
      </c>
      <c r="J21" s="20"/>
      <c r="K21" s="20" t="s">
        <v>197</v>
      </c>
      <c r="L21" s="20" t="s">
        <v>515</v>
      </c>
      <c r="M21" s="20">
        <v>1213</v>
      </c>
      <c r="N21" s="20">
        <v>28</v>
      </c>
      <c r="O21" s="20">
        <v>2.2999999999999998</v>
      </c>
      <c r="P21" s="20">
        <v>1227</v>
      </c>
      <c r="Q21" s="20">
        <v>40</v>
      </c>
      <c r="R21" s="20">
        <v>3.3</v>
      </c>
      <c r="S21" s="20">
        <v>0.15</v>
      </c>
      <c r="T21" s="20" t="s">
        <v>516</v>
      </c>
      <c r="U21" s="20">
        <v>0.7</v>
      </c>
      <c r="V21" s="20" t="s">
        <v>517</v>
      </c>
      <c r="W21" s="20">
        <v>0.15</v>
      </c>
      <c r="X21" s="20"/>
    </row>
    <row r="22" spans="2:24" s="21" customFormat="1" x14ac:dyDescent="0.3">
      <c r="B22" s="20">
        <v>184</v>
      </c>
      <c r="C22" s="20" t="str">
        <f>VLOOKUP(B22,'1_문헌목록_효과성'!B:AE,2,0)</f>
        <v>Collet</v>
      </c>
      <c r="D22" s="20">
        <f>VLOOKUP(B22,'1_문헌목록_효과성'!B:AE,3,0)</f>
        <v>2012</v>
      </c>
      <c r="E22" s="7" t="str">
        <f>VLOOKUP(B22,'1_문헌목록_효과성'!B:AE,4,0)</f>
        <v>RCT</v>
      </c>
      <c r="F22" s="7" t="str">
        <f>VLOOKUP(B22,'1_문헌목록_효과성'!B:AE,6,0)</f>
        <v>ARCTIC</v>
      </c>
      <c r="G22" s="20" t="str">
        <f>VLOOKUP(B22,'1_문헌목록_효과성'!B:AE,8,0)</f>
        <v>DES 시술 대상자</v>
      </c>
      <c r="H22" s="20"/>
      <c r="I22" s="20" t="s">
        <v>259</v>
      </c>
      <c r="J22" s="20"/>
      <c r="K22" s="20" t="s">
        <v>197</v>
      </c>
      <c r="L22" s="20" t="s">
        <v>515</v>
      </c>
      <c r="M22" s="20">
        <v>1213</v>
      </c>
      <c r="N22" s="20">
        <v>12</v>
      </c>
      <c r="O22" s="20">
        <v>1</v>
      </c>
      <c r="P22" s="20">
        <v>1227</v>
      </c>
      <c r="Q22" s="20">
        <v>21</v>
      </c>
      <c r="R22" s="20">
        <v>1.7</v>
      </c>
      <c r="S22" s="20">
        <v>0.12</v>
      </c>
      <c r="T22" s="20" t="s">
        <v>516</v>
      </c>
      <c r="U22" s="20">
        <v>0.56999999999999995</v>
      </c>
      <c r="V22" s="20" t="s">
        <v>518</v>
      </c>
      <c r="W22" s="20">
        <v>0.12</v>
      </c>
      <c r="X22" s="20"/>
    </row>
    <row r="23" spans="2:24" s="21" customFormat="1" x14ac:dyDescent="0.3">
      <c r="B23" s="20">
        <v>184</v>
      </c>
      <c r="C23" s="20" t="str">
        <f>VLOOKUP(B23,'1_문헌목록_효과성'!B:AE,2,0)</f>
        <v>Collet</v>
      </c>
      <c r="D23" s="20">
        <f>VLOOKUP(B23,'1_문헌목록_효과성'!B:AE,3,0)</f>
        <v>2012</v>
      </c>
      <c r="E23" s="7" t="str">
        <f>VLOOKUP(B23,'1_문헌목록_효과성'!B:AE,4,0)</f>
        <v>RCT</v>
      </c>
      <c r="F23" s="7" t="str">
        <f>VLOOKUP(B23,'1_문헌목록_효과성'!B:AE,6,0)</f>
        <v>ARCTIC</v>
      </c>
      <c r="G23" s="20" t="str">
        <f>VLOOKUP(B23,'1_문헌목록_효과성'!B:AE,8,0)</f>
        <v>DES 시술 대상자</v>
      </c>
      <c r="H23" s="20"/>
      <c r="I23" s="20" t="s">
        <v>514</v>
      </c>
      <c r="J23" s="20"/>
      <c r="K23" s="20" t="s">
        <v>197</v>
      </c>
      <c r="L23" s="20" t="s">
        <v>515</v>
      </c>
      <c r="M23" s="20">
        <v>1213</v>
      </c>
      <c r="N23" s="20">
        <v>38</v>
      </c>
      <c r="O23" s="20">
        <v>3.1</v>
      </c>
      <c r="P23" s="20">
        <v>1227</v>
      </c>
      <c r="Q23" s="20">
        <v>55</v>
      </c>
      <c r="R23" s="20">
        <v>4.5</v>
      </c>
      <c r="S23" s="20">
        <v>0.08</v>
      </c>
      <c r="T23" s="20" t="s">
        <v>516</v>
      </c>
      <c r="U23" s="20">
        <v>0.69</v>
      </c>
      <c r="V23" s="20" t="s">
        <v>519</v>
      </c>
      <c r="W23" s="20">
        <v>0.08</v>
      </c>
      <c r="X23" s="20"/>
    </row>
    <row r="24" spans="2:24" x14ac:dyDescent="0.3">
      <c r="B24" s="7">
        <v>472</v>
      </c>
      <c r="C24" s="7" t="str">
        <f>VLOOKUP(B24,'1_문헌목록_효과성'!B:AE,2,0)</f>
        <v>Montalescot</v>
      </c>
      <c r="D24" s="7">
        <f>VLOOKUP(B24,'1_문헌목록_효과성'!B:AE,3,0)</f>
        <v>2014</v>
      </c>
      <c r="E24" s="7" t="str">
        <f>VLOOKUP(B24,'1_문헌목록_효과성'!B:AE,4,0)</f>
        <v>RCT</v>
      </c>
      <c r="F24" s="7" t="str">
        <f>VLOOKUP(B24,'1_문헌목록_효과성'!B:AE,6,0)</f>
        <v>ARCTIC</v>
      </c>
      <c r="G24" s="7" t="str">
        <f>VLOOKUP(B24,'1_문헌목록_효과성'!B:AE,8,0)</f>
        <v>DES 시술 대상자</v>
      </c>
      <c r="H24" s="7"/>
      <c r="I24" s="7" t="s">
        <v>284</v>
      </c>
      <c r="J24" s="7" t="s">
        <v>263</v>
      </c>
      <c r="K24" s="7" t="s">
        <v>197</v>
      </c>
      <c r="L24" s="7" t="s">
        <v>300</v>
      </c>
      <c r="M24" s="7">
        <v>1213</v>
      </c>
      <c r="N24" s="7">
        <v>341</v>
      </c>
      <c r="O24" s="7">
        <v>28.1</v>
      </c>
      <c r="P24" s="7">
        <v>1227</v>
      </c>
      <c r="Q24" s="7">
        <v>322</v>
      </c>
      <c r="R24" s="7">
        <v>26.2</v>
      </c>
      <c r="S24" s="7"/>
      <c r="T24" s="7" t="s">
        <v>261</v>
      </c>
      <c r="U24" s="7">
        <v>1.0860000000000001</v>
      </c>
      <c r="V24" s="7" t="s">
        <v>304</v>
      </c>
      <c r="W24" s="7">
        <v>0.29110000000000003</v>
      </c>
      <c r="X24" s="7"/>
    </row>
    <row r="25" spans="2:24" x14ac:dyDescent="0.3">
      <c r="B25" s="7">
        <v>472</v>
      </c>
      <c r="C25" s="7" t="str">
        <f>VLOOKUP(B25,'1_문헌목록_효과성'!B:AE,2,0)</f>
        <v>Montalescot</v>
      </c>
      <c r="D25" s="7">
        <f>VLOOKUP(B25,'1_문헌목록_효과성'!B:AE,3,0)</f>
        <v>2014</v>
      </c>
      <c r="E25" s="7" t="str">
        <f>VLOOKUP(B25,'1_문헌목록_효과성'!B:AE,4,0)</f>
        <v>RCT</v>
      </c>
      <c r="F25" s="7" t="str">
        <f>VLOOKUP(B25,'1_문헌목록_효과성'!B:AE,6,0)</f>
        <v>ARCTIC</v>
      </c>
      <c r="G25" s="7" t="str">
        <f>VLOOKUP(B25,'1_문헌목록_효과성'!B:AE,8,0)</f>
        <v>DES 시술 대상자</v>
      </c>
      <c r="H25" s="7"/>
      <c r="I25" s="7" t="s">
        <v>285</v>
      </c>
      <c r="J25" s="7" t="s">
        <v>264</v>
      </c>
      <c r="K25" s="7" t="s">
        <v>197</v>
      </c>
      <c r="L25" s="7" t="s">
        <v>300</v>
      </c>
      <c r="M25" s="7">
        <v>1213</v>
      </c>
      <c r="N25" s="7">
        <v>7</v>
      </c>
      <c r="O25" s="7">
        <v>0.6</v>
      </c>
      <c r="P25" s="7">
        <v>1227</v>
      </c>
      <c r="Q25" s="7">
        <v>5</v>
      </c>
      <c r="R25" s="7">
        <v>0.4</v>
      </c>
      <c r="S25" s="7"/>
      <c r="T25" s="7" t="s">
        <v>261</v>
      </c>
      <c r="U25" s="7">
        <v>1.3779999999999999</v>
      </c>
      <c r="V25" s="7" t="s">
        <v>305</v>
      </c>
      <c r="W25" s="7">
        <v>0.58530000000000004</v>
      </c>
      <c r="X25" s="7"/>
    </row>
    <row r="26" spans="2:24" x14ac:dyDescent="0.3">
      <c r="B26" s="7">
        <v>472</v>
      </c>
      <c r="C26" s="7" t="str">
        <f>VLOOKUP(B26,'1_문헌목록_효과성'!B:AE,2,0)</f>
        <v>Montalescot</v>
      </c>
      <c r="D26" s="7">
        <f>VLOOKUP(B26,'1_문헌목록_효과성'!B:AE,3,0)</f>
        <v>2014</v>
      </c>
      <c r="E26" s="7" t="str">
        <f>VLOOKUP(B26,'1_문헌목록_효과성'!B:AE,4,0)</f>
        <v>RCT</v>
      </c>
      <c r="F26" s="7" t="str">
        <f>VLOOKUP(B26,'1_문헌목록_효과성'!B:AE,6,0)</f>
        <v>ARCTIC</v>
      </c>
      <c r="G26" s="7" t="str">
        <f>VLOOKUP(B26,'1_문헌목록_효과성'!B:AE,8,0)</f>
        <v>DES 시술 대상자</v>
      </c>
      <c r="H26" s="7"/>
      <c r="I26" s="7" t="s">
        <v>286</v>
      </c>
      <c r="J26" s="7"/>
      <c r="K26" s="7" t="s">
        <v>197</v>
      </c>
      <c r="L26" s="7" t="s">
        <v>300</v>
      </c>
      <c r="M26" s="7">
        <v>1213</v>
      </c>
      <c r="N26" s="7">
        <v>20</v>
      </c>
      <c r="O26" s="7">
        <v>1.6</v>
      </c>
      <c r="P26" s="7">
        <v>1227</v>
      </c>
      <c r="Q26" s="7">
        <v>13</v>
      </c>
      <c r="R26" s="7">
        <v>1.1000000000000001</v>
      </c>
      <c r="S26" s="7"/>
      <c r="T26" s="7" t="s">
        <v>261</v>
      </c>
      <c r="U26" s="7">
        <v>1.5489999999999999</v>
      </c>
      <c r="V26" s="7" t="s">
        <v>306</v>
      </c>
      <c r="W26" s="7">
        <v>0.2205</v>
      </c>
      <c r="X26" s="7"/>
    </row>
    <row r="27" spans="2:24" x14ac:dyDescent="0.3">
      <c r="B27" s="7">
        <v>472</v>
      </c>
      <c r="C27" s="7" t="str">
        <f>VLOOKUP(B27,'1_문헌목록_효과성'!B:AE,2,0)</f>
        <v>Montalescot</v>
      </c>
      <c r="D27" s="7">
        <f>VLOOKUP(B27,'1_문헌목록_효과성'!B:AE,3,0)</f>
        <v>2014</v>
      </c>
      <c r="E27" s="7" t="str">
        <f>VLOOKUP(B27,'1_문헌목록_효과성'!B:AE,4,0)</f>
        <v>RCT</v>
      </c>
      <c r="F27" s="7" t="str">
        <f>VLOOKUP(B27,'1_문헌목록_효과성'!B:AE,6,0)</f>
        <v>ARCTIC</v>
      </c>
      <c r="G27" s="7" t="str">
        <f>VLOOKUP(B27,'1_문헌목록_효과성'!B:AE,8,0)</f>
        <v>DES 시술 대상자</v>
      </c>
      <c r="H27" s="7"/>
      <c r="I27" s="3" t="s">
        <v>303</v>
      </c>
      <c r="J27" s="7"/>
      <c r="K27" s="7" t="s">
        <v>197</v>
      </c>
      <c r="L27" s="7" t="s">
        <v>300</v>
      </c>
      <c r="M27" s="7">
        <v>1213</v>
      </c>
      <c r="N27" s="7">
        <v>10</v>
      </c>
      <c r="O27" s="7">
        <v>0.8</v>
      </c>
      <c r="P27" s="7">
        <v>1227</v>
      </c>
      <c r="Q27" s="7">
        <v>3</v>
      </c>
      <c r="R27" s="7">
        <v>0.2</v>
      </c>
      <c r="S27" s="7"/>
      <c r="T27" s="7" t="s">
        <v>261</v>
      </c>
      <c r="U27" s="7">
        <v>3.3809999999999998</v>
      </c>
      <c r="V27" s="7" t="s">
        <v>307</v>
      </c>
      <c r="W27" s="7">
        <v>6.4399999999999999E-2</v>
      </c>
      <c r="X27" s="7"/>
    </row>
    <row r="28" spans="2:24" x14ac:dyDescent="0.3">
      <c r="B28" s="7">
        <v>472</v>
      </c>
      <c r="C28" s="7" t="str">
        <f>VLOOKUP(B28,'1_문헌목록_효과성'!B:AE,2,0)</f>
        <v>Montalescot</v>
      </c>
      <c r="D28" s="7">
        <f>VLOOKUP(B28,'1_문헌목록_효과성'!B:AE,3,0)</f>
        <v>2014</v>
      </c>
      <c r="E28" s="7" t="str">
        <f>VLOOKUP(B28,'1_문헌목록_효과성'!B:AE,4,0)</f>
        <v>RCT</v>
      </c>
      <c r="F28" s="7" t="str">
        <f>VLOOKUP(B28,'1_문헌목록_효과성'!B:AE,6,0)</f>
        <v>ARCTIC</v>
      </c>
      <c r="G28" s="7" t="str">
        <f>VLOOKUP(B28,'1_문헌목록_효과성'!B:AE,8,0)</f>
        <v>DES 시술 대상자</v>
      </c>
      <c r="H28" s="7"/>
      <c r="I28" s="7" t="s">
        <v>287</v>
      </c>
      <c r="J28" s="7"/>
      <c r="K28" s="7" t="s">
        <v>197</v>
      </c>
      <c r="L28" s="7" t="s">
        <v>300</v>
      </c>
      <c r="M28" s="7">
        <v>1213</v>
      </c>
      <c r="N28" s="7">
        <v>339</v>
      </c>
      <c r="O28" s="7">
        <v>27.9</v>
      </c>
      <c r="P28" s="7">
        <v>1227</v>
      </c>
      <c r="Q28" s="7">
        <v>321</v>
      </c>
      <c r="R28" s="7">
        <v>26.2</v>
      </c>
      <c r="S28" s="7"/>
      <c r="T28" s="7" t="s">
        <v>261</v>
      </c>
      <c r="U28" s="7">
        <v>1.0820000000000001</v>
      </c>
      <c r="V28" s="7" t="s">
        <v>308</v>
      </c>
      <c r="W28" s="7">
        <v>0.31140000000000001</v>
      </c>
      <c r="X28" s="7"/>
    </row>
    <row r="29" spans="2:24" x14ac:dyDescent="0.3">
      <c r="B29" s="7">
        <v>472</v>
      </c>
      <c r="C29" s="7" t="str">
        <f>VLOOKUP(B29,'1_문헌목록_효과성'!B:AE,2,0)</f>
        <v>Montalescot</v>
      </c>
      <c r="D29" s="7">
        <f>VLOOKUP(B29,'1_문헌목록_효과성'!B:AE,3,0)</f>
        <v>2014</v>
      </c>
      <c r="E29" s="7" t="str">
        <f>VLOOKUP(B29,'1_문헌목록_효과성'!B:AE,4,0)</f>
        <v>RCT</v>
      </c>
      <c r="F29" s="7" t="str">
        <f>VLOOKUP(B29,'1_문헌목록_효과성'!B:AE,6,0)</f>
        <v>ARCTIC</v>
      </c>
      <c r="G29" s="7" t="str">
        <f>VLOOKUP(B29,'1_문헌목록_효과성'!B:AE,8,0)</f>
        <v>DES 시술 대상자</v>
      </c>
      <c r="H29" s="7"/>
      <c r="I29" s="7" t="s">
        <v>288</v>
      </c>
      <c r="J29" s="7"/>
      <c r="K29" s="7" t="s">
        <v>197</v>
      </c>
      <c r="L29" s="7" t="s">
        <v>300</v>
      </c>
      <c r="M29" s="7">
        <v>1213</v>
      </c>
      <c r="N29" s="7">
        <v>341</v>
      </c>
      <c r="O29" s="7">
        <v>28.1</v>
      </c>
      <c r="P29" s="7">
        <v>1227</v>
      </c>
      <c r="Q29" s="7">
        <v>325</v>
      </c>
      <c r="R29" s="7">
        <v>26.5</v>
      </c>
      <c r="S29" s="7"/>
      <c r="T29" s="7" t="s">
        <v>261</v>
      </c>
      <c r="U29" s="7">
        <v>1.0760000000000001</v>
      </c>
      <c r="V29" s="7" t="s">
        <v>309</v>
      </c>
      <c r="W29" s="7">
        <v>0.3448</v>
      </c>
      <c r="X29" s="7"/>
    </row>
    <row r="30" spans="2:24" x14ac:dyDescent="0.3">
      <c r="B30" s="7">
        <v>472</v>
      </c>
      <c r="C30" s="7" t="str">
        <f>VLOOKUP(B30,'1_문헌목록_효과성'!B:AE,2,0)</f>
        <v>Montalescot</v>
      </c>
      <c r="D30" s="7">
        <f>VLOOKUP(B30,'1_문헌목록_효과성'!B:AE,3,0)</f>
        <v>2014</v>
      </c>
      <c r="E30" s="7" t="str">
        <f>VLOOKUP(B30,'1_문헌목록_효과성'!B:AE,4,0)</f>
        <v>RCT</v>
      </c>
      <c r="F30" s="7" t="str">
        <f>VLOOKUP(B30,'1_문헌목록_효과성'!B:AE,6,0)</f>
        <v>ARCTIC</v>
      </c>
      <c r="G30" s="7" t="str">
        <f>VLOOKUP(B30,'1_문헌목록_효과성'!B:AE,8,0)</f>
        <v>DES 시술 대상자</v>
      </c>
      <c r="H30" s="7"/>
      <c r="I30" s="7" t="s">
        <v>289</v>
      </c>
      <c r="J30" s="7"/>
      <c r="K30" s="7" t="s">
        <v>197</v>
      </c>
      <c r="L30" s="7" t="s">
        <v>300</v>
      </c>
      <c r="M30" s="7">
        <v>1213</v>
      </c>
      <c r="N30" s="7">
        <v>6</v>
      </c>
      <c r="O30" s="7">
        <v>0.5</v>
      </c>
      <c r="P30" s="7">
        <v>1227</v>
      </c>
      <c r="Q30" s="7">
        <v>1</v>
      </c>
      <c r="R30" s="7">
        <v>0.1</v>
      </c>
      <c r="S30" s="7"/>
      <c r="T30" s="7" t="s">
        <v>261</v>
      </c>
      <c r="U30" s="7">
        <v>6.23</v>
      </c>
      <c r="V30" s="7" t="s">
        <v>310</v>
      </c>
      <c r="W30" s="7">
        <v>9.0399999999999994E-2</v>
      </c>
      <c r="X30" s="7"/>
    </row>
    <row r="31" spans="2:24" x14ac:dyDescent="0.3">
      <c r="B31" s="7">
        <v>472</v>
      </c>
      <c r="C31" s="7" t="str">
        <f>VLOOKUP(B31,'1_문헌목록_효과성'!B:AE,2,0)</f>
        <v>Montalescot</v>
      </c>
      <c r="D31" s="7">
        <f>VLOOKUP(B31,'1_문헌목록_효과성'!B:AE,3,0)</f>
        <v>2014</v>
      </c>
      <c r="E31" s="7" t="str">
        <f>VLOOKUP(B31,'1_문헌목록_효과성'!B:AE,4,0)</f>
        <v>RCT</v>
      </c>
      <c r="F31" s="7" t="str">
        <f>VLOOKUP(B31,'1_문헌목록_효과성'!B:AE,6,0)</f>
        <v>ARCTIC</v>
      </c>
      <c r="G31" s="7" t="str">
        <f>VLOOKUP(B31,'1_문헌목록_효과성'!B:AE,8,0)</f>
        <v>DES 시술 대상자</v>
      </c>
      <c r="H31" s="7"/>
      <c r="I31" s="7" t="s">
        <v>290</v>
      </c>
      <c r="J31" s="7"/>
      <c r="K31" s="7" t="s">
        <v>197</v>
      </c>
      <c r="L31" s="7" t="s">
        <v>300</v>
      </c>
      <c r="M31" s="7">
        <v>1213</v>
      </c>
      <c r="N31" s="7">
        <v>335</v>
      </c>
      <c r="O31" s="7">
        <v>27.6</v>
      </c>
      <c r="P31" s="7">
        <v>1227</v>
      </c>
      <c r="Q31" s="7">
        <v>321</v>
      </c>
      <c r="R31" s="7">
        <v>26.2</v>
      </c>
      <c r="S31" s="7"/>
      <c r="T31" s="7" t="s">
        <v>261</v>
      </c>
      <c r="U31" s="7">
        <v>1.069</v>
      </c>
      <c r="V31" s="7" t="s">
        <v>311</v>
      </c>
      <c r="W31" s="7">
        <v>0.39250000000000002</v>
      </c>
      <c r="X31" s="7"/>
    </row>
    <row r="32" spans="2:24" x14ac:dyDescent="0.3">
      <c r="B32" s="7">
        <v>472</v>
      </c>
      <c r="C32" s="7" t="str">
        <f>VLOOKUP(B32,'1_문헌목록_효과성'!B:AE,2,0)</f>
        <v>Montalescot</v>
      </c>
      <c r="D32" s="7">
        <f>VLOOKUP(B32,'1_문헌목록_효과성'!B:AE,3,0)</f>
        <v>2014</v>
      </c>
      <c r="E32" s="7" t="str">
        <f>VLOOKUP(B32,'1_문헌목록_효과성'!B:AE,4,0)</f>
        <v>RCT</v>
      </c>
      <c r="F32" s="7" t="str">
        <f>VLOOKUP(B32,'1_문헌목록_효과성'!B:AE,6,0)</f>
        <v>ARCTIC</v>
      </c>
      <c r="G32" s="7" t="str">
        <f>VLOOKUP(B32,'1_문헌목록_효과성'!B:AE,8,0)</f>
        <v>DES 시술 대상자</v>
      </c>
      <c r="H32" s="7"/>
      <c r="I32" s="7" t="s">
        <v>291</v>
      </c>
      <c r="J32" s="7"/>
      <c r="K32" s="7" t="s">
        <v>197</v>
      </c>
      <c r="L32" s="7" t="s">
        <v>300</v>
      </c>
      <c r="M32" s="7">
        <v>1213</v>
      </c>
      <c r="N32" s="7">
        <v>2</v>
      </c>
      <c r="O32" s="7">
        <v>0.2</v>
      </c>
      <c r="P32" s="7">
        <v>1227</v>
      </c>
      <c r="Q32" s="7">
        <v>3</v>
      </c>
      <c r="R32" s="7">
        <v>0.2</v>
      </c>
      <c r="S32" s="7"/>
      <c r="T32" s="7" t="s">
        <v>261</v>
      </c>
      <c r="U32" s="7">
        <v>0.67500000000000004</v>
      </c>
      <c r="V32" s="7" t="s">
        <v>312</v>
      </c>
      <c r="W32" s="7">
        <v>0.6673</v>
      </c>
      <c r="X32" s="7"/>
    </row>
    <row r="33" spans="2:24" x14ac:dyDescent="0.3">
      <c r="B33" s="7">
        <v>472</v>
      </c>
      <c r="C33" s="7" t="str">
        <f>VLOOKUP(B33,'1_문헌목록_효과성'!B:AE,2,0)</f>
        <v>Montalescot</v>
      </c>
      <c r="D33" s="7">
        <f>VLOOKUP(B33,'1_문헌목록_효과성'!B:AE,3,0)</f>
        <v>2014</v>
      </c>
      <c r="E33" s="7" t="str">
        <f>VLOOKUP(B33,'1_문헌목록_효과성'!B:AE,4,0)</f>
        <v>RCT</v>
      </c>
      <c r="F33" s="7" t="str">
        <f>VLOOKUP(B33,'1_문헌목록_효과성'!B:AE,6,0)</f>
        <v>ARCTIC</v>
      </c>
      <c r="G33" s="7" t="str">
        <f>VLOOKUP(B33,'1_문헌목록_효과성'!B:AE,8,0)</f>
        <v>DES 시술 대상자</v>
      </c>
      <c r="H33" s="7"/>
      <c r="I33" s="7" t="s">
        <v>292</v>
      </c>
      <c r="J33" s="7"/>
      <c r="K33" s="7" t="s">
        <v>197</v>
      </c>
      <c r="L33" s="7" t="s">
        <v>300</v>
      </c>
      <c r="M33" s="7">
        <v>1213</v>
      </c>
      <c r="N33" s="7">
        <v>2</v>
      </c>
      <c r="O33" s="7">
        <v>0.2</v>
      </c>
      <c r="P33" s="7">
        <v>1227</v>
      </c>
      <c r="Q33" s="7">
        <v>2</v>
      </c>
      <c r="R33" s="7">
        <v>0.2</v>
      </c>
      <c r="S33" s="7"/>
      <c r="T33" s="7" t="s">
        <v>261</v>
      </c>
      <c r="U33" s="7">
        <v>1.0089999999999999</v>
      </c>
      <c r="V33" s="7" t="s">
        <v>313</v>
      </c>
      <c r="W33" s="7">
        <v>0.99250000000000005</v>
      </c>
      <c r="X33" s="7"/>
    </row>
    <row r="34" spans="2:24" x14ac:dyDescent="0.3">
      <c r="B34" s="7">
        <v>472</v>
      </c>
      <c r="C34" s="7" t="str">
        <f>VLOOKUP(B34,'1_문헌목록_효과성'!B:AE,2,0)</f>
        <v>Montalescot</v>
      </c>
      <c r="D34" s="7">
        <f>VLOOKUP(B34,'1_문헌목록_효과성'!B:AE,3,0)</f>
        <v>2014</v>
      </c>
      <c r="E34" s="7" t="str">
        <f>VLOOKUP(B34,'1_문헌목록_효과성'!B:AE,4,0)</f>
        <v>RCT</v>
      </c>
      <c r="F34" s="7" t="str">
        <f>VLOOKUP(B34,'1_문헌목록_효과성'!B:AE,6,0)</f>
        <v>ARCTIC</v>
      </c>
      <c r="G34" s="7" t="str">
        <f>VLOOKUP(B34,'1_문헌목록_효과성'!B:AE,8,0)</f>
        <v>DES 시술 대상자</v>
      </c>
      <c r="H34" s="7"/>
      <c r="I34" s="7" t="s">
        <v>293</v>
      </c>
      <c r="J34" s="7" t="s">
        <v>301</v>
      </c>
      <c r="K34" s="7" t="s">
        <v>197</v>
      </c>
      <c r="L34" s="7" t="s">
        <v>300</v>
      </c>
      <c r="M34" s="7">
        <v>1213</v>
      </c>
      <c r="N34" s="7">
        <v>5</v>
      </c>
      <c r="O34" s="7">
        <v>0.4</v>
      </c>
      <c r="P34" s="7">
        <v>1227</v>
      </c>
      <c r="Q34" s="7">
        <v>3</v>
      </c>
      <c r="R34" s="7">
        <v>0.2</v>
      </c>
      <c r="S34" s="7"/>
      <c r="T34" s="7" t="s">
        <v>261</v>
      </c>
      <c r="U34" s="7">
        <v>1.609</v>
      </c>
      <c r="V34" s="7" t="s">
        <v>314</v>
      </c>
      <c r="W34" s="7">
        <v>0.5161</v>
      </c>
      <c r="X34" s="7"/>
    </row>
    <row r="35" spans="2:24" x14ac:dyDescent="0.3">
      <c r="B35" s="7">
        <v>472</v>
      </c>
      <c r="C35" s="7" t="str">
        <f>VLOOKUP(B35,'1_문헌목록_효과성'!B:AE,2,0)</f>
        <v>Montalescot</v>
      </c>
      <c r="D35" s="7">
        <f>VLOOKUP(B35,'1_문헌목록_효과성'!B:AE,3,0)</f>
        <v>2014</v>
      </c>
      <c r="E35" s="7" t="str">
        <f>VLOOKUP(B35,'1_문헌목록_효과성'!B:AE,4,0)</f>
        <v>RCT</v>
      </c>
      <c r="F35" s="7" t="str">
        <f>VLOOKUP(B35,'1_문헌목록_효과성'!B:AE,6,0)</f>
        <v>ARCTIC</v>
      </c>
      <c r="G35" s="7" t="str">
        <f>VLOOKUP(B35,'1_문헌목록_효과성'!B:AE,8,0)</f>
        <v>DES 시술 대상자</v>
      </c>
      <c r="H35" s="7"/>
      <c r="I35" s="7" t="s">
        <v>294</v>
      </c>
      <c r="J35" s="7" t="s">
        <v>301</v>
      </c>
      <c r="K35" s="7" t="s">
        <v>197</v>
      </c>
      <c r="L35" s="7" t="s">
        <v>300</v>
      </c>
      <c r="M35" s="7">
        <v>1213</v>
      </c>
      <c r="N35" s="7">
        <v>7</v>
      </c>
      <c r="O35" s="7">
        <v>0.6</v>
      </c>
      <c r="P35" s="7">
        <v>1227</v>
      </c>
      <c r="Q35" s="7">
        <v>7</v>
      </c>
      <c r="R35" s="7">
        <v>0.6</v>
      </c>
      <c r="S35" s="7"/>
      <c r="T35" s="7" t="s">
        <v>261</v>
      </c>
      <c r="U35" s="7">
        <v>1.0169999999999999</v>
      </c>
      <c r="V35" s="7" t="s">
        <v>315</v>
      </c>
      <c r="W35" s="7">
        <v>0.97430000000000005</v>
      </c>
      <c r="X35" s="7"/>
    </row>
    <row r="36" spans="2:24" x14ac:dyDescent="0.3">
      <c r="B36" s="7">
        <v>472</v>
      </c>
      <c r="C36" s="7" t="str">
        <f>VLOOKUP(B36,'1_문헌목록_효과성'!B:AE,2,0)</f>
        <v>Montalescot</v>
      </c>
      <c r="D36" s="7">
        <f>VLOOKUP(B36,'1_문헌목록_효과성'!B:AE,3,0)</f>
        <v>2014</v>
      </c>
      <c r="E36" s="7" t="str">
        <f>VLOOKUP(B36,'1_문헌목록_효과성'!B:AE,4,0)</f>
        <v>RCT</v>
      </c>
      <c r="F36" s="7" t="str">
        <f>VLOOKUP(B36,'1_문헌목록_효과성'!B:AE,6,0)</f>
        <v>ARCTIC</v>
      </c>
      <c r="G36" s="7" t="str">
        <f>VLOOKUP(B36,'1_문헌목록_효과성'!B:AE,8,0)</f>
        <v>DES 시술 대상자</v>
      </c>
      <c r="H36" s="7"/>
      <c r="I36" s="7" t="s">
        <v>295</v>
      </c>
      <c r="J36" s="7" t="s">
        <v>301</v>
      </c>
      <c r="K36" s="7" t="s">
        <v>197</v>
      </c>
      <c r="L36" s="7" t="s">
        <v>300</v>
      </c>
      <c r="M36" s="7">
        <v>1213</v>
      </c>
      <c r="N36" s="7">
        <v>4</v>
      </c>
      <c r="O36" s="7">
        <v>0.3</v>
      </c>
      <c r="P36" s="7">
        <v>1227</v>
      </c>
      <c r="Q36" s="7">
        <v>10</v>
      </c>
      <c r="R36" s="7">
        <v>0.8</v>
      </c>
      <c r="S36" s="7"/>
      <c r="T36" s="7" t="s">
        <v>261</v>
      </c>
      <c r="U36" s="7">
        <v>0.38600000000000001</v>
      </c>
      <c r="V36" s="7" t="s">
        <v>316</v>
      </c>
      <c r="W36" s="7">
        <v>0.1079</v>
      </c>
      <c r="X36" s="7"/>
    </row>
    <row r="37" spans="2:24" x14ac:dyDescent="0.3">
      <c r="B37" s="7">
        <v>472</v>
      </c>
      <c r="C37" s="7" t="str">
        <f>VLOOKUP(B37,'1_문헌목록_효과성'!B:AE,2,0)</f>
        <v>Montalescot</v>
      </c>
      <c r="D37" s="7">
        <f>VLOOKUP(B37,'1_문헌목록_효과성'!B:AE,3,0)</f>
        <v>2014</v>
      </c>
      <c r="E37" s="7" t="str">
        <f>VLOOKUP(B37,'1_문헌목록_효과성'!B:AE,4,0)</f>
        <v>RCT</v>
      </c>
      <c r="F37" s="7" t="str">
        <f>VLOOKUP(B37,'1_문헌목록_효과성'!B:AE,6,0)</f>
        <v>ARCTIC</v>
      </c>
      <c r="G37" s="7" t="str">
        <f>VLOOKUP(B37,'1_문헌목록_효과성'!B:AE,8,0)</f>
        <v>DES 시술 대상자</v>
      </c>
      <c r="H37" s="7"/>
      <c r="I37" s="7" t="s">
        <v>296</v>
      </c>
      <c r="J37" s="7" t="s">
        <v>302</v>
      </c>
      <c r="K37" s="7" t="s">
        <v>197</v>
      </c>
      <c r="L37" s="7" t="s">
        <v>300</v>
      </c>
      <c r="M37" s="7">
        <v>1213</v>
      </c>
      <c r="N37" s="7">
        <v>11</v>
      </c>
      <c r="O37" s="7">
        <v>0.9</v>
      </c>
      <c r="P37" s="7">
        <v>1227</v>
      </c>
      <c r="Q37" s="7">
        <v>16</v>
      </c>
      <c r="R37" s="7">
        <v>1.3</v>
      </c>
      <c r="S37" s="7"/>
      <c r="T37" s="7" t="s">
        <v>261</v>
      </c>
      <c r="U37" s="7">
        <v>0.67900000000000005</v>
      </c>
      <c r="V37" s="7" t="s">
        <v>317</v>
      </c>
      <c r="W37" s="7">
        <v>0.32350000000000001</v>
      </c>
      <c r="X37" s="7"/>
    </row>
    <row r="38" spans="2:24" x14ac:dyDescent="0.3">
      <c r="B38" s="7">
        <v>472</v>
      </c>
      <c r="C38" s="7" t="str">
        <f>VLOOKUP(B38,'1_문헌목록_효과성'!B:AE,2,0)</f>
        <v>Montalescot</v>
      </c>
      <c r="D38" s="7">
        <f>VLOOKUP(B38,'1_문헌목록_효과성'!B:AE,3,0)</f>
        <v>2014</v>
      </c>
      <c r="E38" s="7" t="str">
        <f>VLOOKUP(B38,'1_문헌목록_효과성'!B:AE,4,0)</f>
        <v>RCT</v>
      </c>
      <c r="F38" s="7" t="str">
        <f>VLOOKUP(B38,'1_문헌목록_효과성'!B:AE,6,0)</f>
        <v>ARCTIC</v>
      </c>
      <c r="G38" s="7" t="str">
        <f>VLOOKUP(B38,'1_문헌목록_효과성'!B:AE,8,0)</f>
        <v>DES 시술 대상자</v>
      </c>
      <c r="H38" s="7"/>
      <c r="I38" s="7" t="s">
        <v>297</v>
      </c>
      <c r="J38" s="7" t="s">
        <v>302</v>
      </c>
      <c r="K38" s="7" t="s">
        <v>197</v>
      </c>
      <c r="L38" s="7" t="s">
        <v>300</v>
      </c>
      <c r="M38" s="7">
        <v>1213</v>
      </c>
      <c r="N38" s="7">
        <v>2</v>
      </c>
      <c r="O38" s="7">
        <v>0.2</v>
      </c>
      <c r="P38" s="7">
        <v>1227</v>
      </c>
      <c r="Q38" s="7">
        <v>1</v>
      </c>
      <c r="R38" s="7">
        <v>0.1</v>
      </c>
      <c r="S38" s="7"/>
      <c r="T38" s="7" t="s">
        <v>261</v>
      </c>
      <c r="U38" s="7">
        <v>1.9330000000000001</v>
      </c>
      <c r="V38" s="7" t="s">
        <v>318</v>
      </c>
      <c r="W38" s="7">
        <v>0.59060000000000001</v>
      </c>
      <c r="X38" s="7"/>
    </row>
    <row r="39" spans="2:24" x14ac:dyDescent="0.3">
      <c r="B39" s="7">
        <v>472</v>
      </c>
      <c r="C39" s="7" t="str">
        <f>VLOOKUP(B39,'1_문헌목록_효과성'!B:AE,2,0)</f>
        <v>Montalescot</v>
      </c>
      <c r="D39" s="7">
        <f>VLOOKUP(B39,'1_문헌목록_효과성'!B:AE,3,0)</f>
        <v>2014</v>
      </c>
      <c r="E39" s="7" t="str">
        <f>VLOOKUP(B39,'1_문헌목록_효과성'!B:AE,4,0)</f>
        <v>RCT</v>
      </c>
      <c r="F39" s="7" t="str">
        <f>VLOOKUP(B39,'1_문헌목록_효과성'!B:AE,6,0)</f>
        <v>ARCTIC</v>
      </c>
      <c r="G39" s="7" t="str">
        <f>VLOOKUP(B39,'1_문헌목록_효과성'!B:AE,8,0)</f>
        <v>DES 시술 대상자</v>
      </c>
      <c r="H39" s="7"/>
      <c r="I39" s="7" t="s">
        <v>298</v>
      </c>
      <c r="J39" s="7" t="s">
        <v>302</v>
      </c>
      <c r="K39" s="7" t="s">
        <v>197</v>
      </c>
      <c r="L39" s="7" t="s">
        <v>300</v>
      </c>
      <c r="M39" s="7">
        <v>1213</v>
      </c>
      <c r="N39" s="7">
        <v>3</v>
      </c>
      <c r="O39" s="7">
        <v>0.2</v>
      </c>
      <c r="P39" s="7">
        <v>1227</v>
      </c>
      <c r="Q39" s="7">
        <v>5</v>
      </c>
      <c r="R39" s="7">
        <v>0.4</v>
      </c>
      <c r="S39" s="7"/>
      <c r="T39" s="7" t="s">
        <v>261</v>
      </c>
      <c r="U39" s="7">
        <v>0.59899999999999998</v>
      </c>
      <c r="V39" s="7" t="s">
        <v>319</v>
      </c>
      <c r="W39" s="7">
        <v>0.48409999999999997</v>
      </c>
      <c r="X39" s="7"/>
    </row>
    <row r="40" spans="2:24" x14ac:dyDescent="0.3">
      <c r="B40" s="7">
        <v>472</v>
      </c>
      <c r="C40" s="7" t="str">
        <f>VLOOKUP(B40,'1_문헌목록_효과성'!B:AE,2,0)</f>
        <v>Montalescot</v>
      </c>
      <c r="D40" s="7">
        <f>VLOOKUP(B40,'1_문헌목록_효과성'!B:AE,3,0)</f>
        <v>2014</v>
      </c>
      <c r="E40" s="7" t="str">
        <f>VLOOKUP(B40,'1_문헌목록_효과성'!B:AE,4,0)</f>
        <v>RCT</v>
      </c>
      <c r="F40" s="7" t="str">
        <f>VLOOKUP(B40,'1_문헌목록_효과성'!B:AE,6,0)</f>
        <v>ARCTIC</v>
      </c>
      <c r="G40" s="7" t="str">
        <f>VLOOKUP(B40,'1_문헌목록_효과성'!B:AE,8,0)</f>
        <v>DES 시술 대상자</v>
      </c>
      <c r="H40" s="7"/>
      <c r="I40" s="7" t="s">
        <v>299</v>
      </c>
      <c r="J40" s="7"/>
      <c r="K40" s="7" t="s">
        <v>197</v>
      </c>
      <c r="L40" s="7" t="s">
        <v>300</v>
      </c>
      <c r="M40" s="7">
        <v>1213</v>
      </c>
      <c r="N40" s="7">
        <v>5</v>
      </c>
      <c r="O40" s="7">
        <v>0.4</v>
      </c>
      <c r="P40" s="7">
        <v>1227</v>
      </c>
      <c r="Q40" s="7">
        <v>6</v>
      </c>
      <c r="R40" s="7">
        <v>0.5</v>
      </c>
      <c r="S40" s="7"/>
      <c r="T40" s="7" t="s">
        <v>261</v>
      </c>
      <c r="U40" s="7">
        <v>0.82399999999999995</v>
      </c>
      <c r="V40" s="20" t="s">
        <v>646</v>
      </c>
      <c r="W40" s="7">
        <v>0.75</v>
      </c>
      <c r="X40" s="7"/>
    </row>
    <row r="41" spans="2:24" x14ac:dyDescent="0.3">
      <c r="B41" s="7">
        <v>472</v>
      </c>
      <c r="C41" s="7" t="str">
        <f>VLOOKUP(B41,'1_문헌목록_효과성'!B:AE,2,0)</f>
        <v>Montalescot</v>
      </c>
      <c r="D41" s="7">
        <f>VLOOKUP(B41,'1_문헌목록_효과성'!B:AE,3,0)</f>
        <v>2014</v>
      </c>
      <c r="E41" s="7" t="str">
        <f>VLOOKUP(B41,'1_문헌목록_효과성'!B:AE,4,0)</f>
        <v>RCT</v>
      </c>
      <c r="F41" s="7" t="str">
        <f>VLOOKUP(B41,'1_문헌목록_효과성'!B:AE,6,0)</f>
        <v>ARCTIC</v>
      </c>
      <c r="G41" s="7" t="str">
        <f>VLOOKUP(B41,'1_문헌목록_효과성'!B:AE,8,0)</f>
        <v>DES 시술 대상자</v>
      </c>
      <c r="H41" s="7"/>
      <c r="I41" s="7" t="s">
        <v>284</v>
      </c>
      <c r="J41" s="7" t="s">
        <v>263</v>
      </c>
      <c r="K41" s="7" t="s">
        <v>197</v>
      </c>
      <c r="L41" s="7" t="s">
        <v>320</v>
      </c>
      <c r="M41" s="7">
        <v>1194</v>
      </c>
      <c r="N41" s="7"/>
      <c r="O41" s="7">
        <v>9.1</v>
      </c>
      <c r="P41" s="7">
        <v>1191</v>
      </c>
      <c r="Q41" s="7"/>
      <c r="R41" s="7">
        <v>8.1999999999999993</v>
      </c>
      <c r="S41" s="7"/>
      <c r="T41" s="7" t="s">
        <v>261</v>
      </c>
      <c r="U41" s="7">
        <v>1.105</v>
      </c>
      <c r="V41" s="7" t="s">
        <v>321</v>
      </c>
      <c r="W41" s="7">
        <v>0.48480000000000001</v>
      </c>
      <c r="X41" s="7"/>
    </row>
    <row r="42" spans="2:24" x14ac:dyDescent="0.3">
      <c r="B42" s="7">
        <v>472</v>
      </c>
      <c r="C42" s="7" t="str">
        <f>VLOOKUP(B42,'1_문헌목록_효과성'!B:AE,2,0)</f>
        <v>Montalescot</v>
      </c>
      <c r="D42" s="7">
        <f>VLOOKUP(B42,'1_문헌목록_효과성'!B:AE,3,0)</f>
        <v>2014</v>
      </c>
      <c r="E42" s="7" t="str">
        <f>VLOOKUP(B42,'1_문헌목록_효과성'!B:AE,4,0)</f>
        <v>RCT</v>
      </c>
      <c r="F42" s="7" t="str">
        <f>VLOOKUP(B42,'1_문헌목록_효과성'!B:AE,6,0)</f>
        <v>ARCTIC</v>
      </c>
      <c r="G42" s="7" t="str">
        <f>VLOOKUP(B42,'1_문헌목록_효과성'!B:AE,8,0)</f>
        <v>DES 시술 대상자</v>
      </c>
      <c r="H42" s="7"/>
      <c r="I42" s="7" t="s">
        <v>285</v>
      </c>
      <c r="J42" s="7" t="s">
        <v>264</v>
      </c>
      <c r="K42" s="7" t="s">
        <v>197</v>
      </c>
      <c r="L42" s="7" t="s">
        <v>320</v>
      </c>
      <c r="M42" s="7">
        <v>1194</v>
      </c>
      <c r="N42" s="7"/>
      <c r="O42" s="7">
        <v>4.7</v>
      </c>
      <c r="P42" s="7">
        <v>1191</v>
      </c>
      <c r="Q42" s="7"/>
      <c r="R42" s="7">
        <v>4.7</v>
      </c>
      <c r="S42" s="7"/>
      <c r="T42" s="7" t="s">
        <v>261</v>
      </c>
      <c r="U42" s="7">
        <v>1.002</v>
      </c>
      <c r="V42" s="7" t="s">
        <v>322</v>
      </c>
      <c r="W42" s="7">
        <v>0.99060000000000004</v>
      </c>
      <c r="X42" s="7"/>
    </row>
    <row r="43" spans="2:24" x14ac:dyDescent="0.3">
      <c r="B43" s="7">
        <v>472</v>
      </c>
      <c r="C43" s="7" t="str">
        <f>VLOOKUP(B43,'1_문헌목록_효과성'!B:AE,2,0)</f>
        <v>Montalescot</v>
      </c>
      <c r="D43" s="7">
        <f>VLOOKUP(B43,'1_문헌목록_효과성'!B:AE,3,0)</f>
        <v>2014</v>
      </c>
      <c r="E43" s="7" t="str">
        <f>VLOOKUP(B43,'1_문헌목록_효과성'!B:AE,4,0)</f>
        <v>RCT</v>
      </c>
      <c r="F43" s="7" t="str">
        <f>VLOOKUP(B43,'1_문헌목록_효과성'!B:AE,6,0)</f>
        <v>ARCTIC</v>
      </c>
      <c r="G43" s="7" t="str">
        <f>VLOOKUP(B43,'1_문헌목록_효과성'!B:AE,8,0)</f>
        <v>DES 시술 대상자</v>
      </c>
      <c r="H43" s="7"/>
      <c r="I43" s="7" t="s">
        <v>286</v>
      </c>
      <c r="J43" s="7"/>
      <c r="K43" s="7" t="s">
        <v>197</v>
      </c>
      <c r="L43" s="7" t="s">
        <v>320</v>
      </c>
      <c r="M43" s="7">
        <v>1194</v>
      </c>
      <c r="N43" s="7"/>
      <c r="O43" s="7">
        <v>7.2</v>
      </c>
      <c r="P43" s="7">
        <v>1191</v>
      </c>
      <c r="Q43" s="7"/>
      <c r="R43" s="7">
        <v>6.8</v>
      </c>
      <c r="S43" s="7"/>
      <c r="T43" s="7" t="s">
        <v>261</v>
      </c>
      <c r="U43" s="7">
        <v>1.0569999999999999</v>
      </c>
      <c r="V43" s="7" t="s">
        <v>323</v>
      </c>
      <c r="W43" s="7">
        <v>0.72960000000000003</v>
      </c>
      <c r="X43" s="7"/>
    </row>
    <row r="44" spans="2:24" x14ac:dyDescent="0.3">
      <c r="B44" s="7">
        <v>472</v>
      </c>
      <c r="C44" s="7" t="str">
        <f>VLOOKUP(B44,'1_문헌목록_효과성'!B:AE,2,0)</f>
        <v>Montalescot</v>
      </c>
      <c r="D44" s="7">
        <f>VLOOKUP(B44,'1_문헌목록_효과성'!B:AE,3,0)</f>
        <v>2014</v>
      </c>
      <c r="E44" s="7" t="str">
        <f>VLOOKUP(B44,'1_문헌목록_효과성'!B:AE,4,0)</f>
        <v>RCT</v>
      </c>
      <c r="F44" s="7" t="str">
        <f>VLOOKUP(B44,'1_문헌목록_효과성'!B:AE,6,0)</f>
        <v>ARCTIC</v>
      </c>
      <c r="G44" s="7" t="str">
        <f>VLOOKUP(B44,'1_문헌목록_효과성'!B:AE,8,0)</f>
        <v>DES 시술 대상자</v>
      </c>
      <c r="H44" s="7"/>
      <c r="I44" s="3" t="s">
        <v>303</v>
      </c>
      <c r="J44" s="7"/>
      <c r="K44" s="7" t="s">
        <v>197</v>
      </c>
      <c r="L44" s="7" t="s">
        <v>320</v>
      </c>
      <c r="M44" s="7">
        <v>1194</v>
      </c>
      <c r="N44" s="7"/>
      <c r="O44" s="7">
        <v>2.1</v>
      </c>
      <c r="P44" s="7">
        <v>1191</v>
      </c>
      <c r="Q44" s="7"/>
      <c r="R44" s="7">
        <v>1.7</v>
      </c>
      <c r="S44" s="7"/>
      <c r="T44" s="7" t="s">
        <v>261</v>
      </c>
      <c r="U44" s="7">
        <v>1.22</v>
      </c>
      <c r="V44" s="7" t="s">
        <v>324</v>
      </c>
      <c r="W44" s="7">
        <v>0.52039999999999997</v>
      </c>
      <c r="X44" s="7"/>
    </row>
    <row r="45" spans="2:24" x14ac:dyDescent="0.3">
      <c r="B45" s="7">
        <v>472</v>
      </c>
      <c r="C45" s="7" t="str">
        <f>VLOOKUP(B45,'1_문헌목록_효과성'!B:AE,2,0)</f>
        <v>Montalescot</v>
      </c>
      <c r="D45" s="7">
        <f>VLOOKUP(B45,'1_문헌목록_효과성'!B:AE,3,0)</f>
        <v>2014</v>
      </c>
      <c r="E45" s="7" t="str">
        <f>VLOOKUP(B45,'1_문헌목록_효과성'!B:AE,4,0)</f>
        <v>RCT</v>
      </c>
      <c r="F45" s="7" t="str">
        <f>VLOOKUP(B45,'1_문헌목록_효과성'!B:AE,6,0)</f>
        <v>ARCTIC</v>
      </c>
      <c r="G45" s="7" t="str">
        <f>VLOOKUP(B45,'1_문헌목록_효과성'!B:AE,8,0)</f>
        <v>DES 시술 대상자</v>
      </c>
      <c r="H45" s="7"/>
      <c r="I45" s="7" t="s">
        <v>287</v>
      </c>
      <c r="J45" s="7"/>
      <c r="K45" s="7" t="s">
        <v>197</v>
      </c>
      <c r="L45" s="7" t="s">
        <v>320</v>
      </c>
      <c r="M45" s="7">
        <v>1194</v>
      </c>
      <c r="N45" s="7"/>
      <c r="O45" s="7">
        <v>5.4</v>
      </c>
      <c r="P45" s="7">
        <v>1191</v>
      </c>
      <c r="Q45" s="7"/>
      <c r="R45" s="7">
        <v>4.8</v>
      </c>
      <c r="S45" s="7"/>
      <c r="T45" s="7" t="s">
        <v>261</v>
      </c>
      <c r="U45" s="7">
        <v>1.117</v>
      </c>
      <c r="V45" s="7" t="s">
        <v>325</v>
      </c>
      <c r="W45" s="7">
        <v>0.55300000000000005</v>
      </c>
      <c r="X45" s="7"/>
    </row>
    <row r="46" spans="2:24" x14ac:dyDescent="0.3">
      <c r="B46" s="7">
        <v>472</v>
      </c>
      <c r="C46" s="7" t="str">
        <f>VLOOKUP(B46,'1_문헌목록_효과성'!B:AE,2,0)</f>
        <v>Montalescot</v>
      </c>
      <c r="D46" s="7">
        <f>VLOOKUP(B46,'1_문헌목록_효과성'!B:AE,3,0)</f>
        <v>2014</v>
      </c>
      <c r="E46" s="7" t="str">
        <f>VLOOKUP(B46,'1_문헌목록_효과성'!B:AE,4,0)</f>
        <v>RCT</v>
      </c>
      <c r="F46" s="7" t="str">
        <f>VLOOKUP(B46,'1_문헌목록_효과성'!B:AE,6,0)</f>
        <v>ARCTIC</v>
      </c>
      <c r="G46" s="7" t="str">
        <f>VLOOKUP(B46,'1_문헌목록_효과성'!B:AE,8,0)</f>
        <v>DES 시술 대상자</v>
      </c>
      <c r="H46" s="7"/>
      <c r="I46" s="7" t="s">
        <v>288</v>
      </c>
      <c r="J46" s="7"/>
      <c r="K46" s="7" t="s">
        <v>197</v>
      </c>
      <c r="L46" s="7" t="s">
        <v>320</v>
      </c>
      <c r="M46" s="7">
        <v>1194</v>
      </c>
      <c r="N46" s="7"/>
      <c r="O46" s="7">
        <v>10.199999999999999</v>
      </c>
      <c r="P46" s="7">
        <v>1191</v>
      </c>
      <c r="Q46" s="7"/>
      <c r="R46" s="7">
        <v>9.8000000000000007</v>
      </c>
      <c r="S46" s="7"/>
      <c r="T46" s="7" t="s">
        <v>261</v>
      </c>
      <c r="U46" s="7">
        <v>1.0429999999999999</v>
      </c>
      <c r="V46" s="7" t="s">
        <v>326</v>
      </c>
      <c r="W46" s="7">
        <v>0.75229999999999997</v>
      </c>
      <c r="X46" s="7"/>
    </row>
    <row r="47" spans="2:24" x14ac:dyDescent="0.3">
      <c r="B47" s="7">
        <v>472</v>
      </c>
      <c r="C47" s="7" t="str">
        <f>VLOOKUP(B47,'1_문헌목록_효과성'!B:AE,2,0)</f>
        <v>Montalescot</v>
      </c>
      <c r="D47" s="7">
        <f>VLOOKUP(B47,'1_문헌목록_효과성'!B:AE,3,0)</f>
        <v>2014</v>
      </c>
      <c r="E47" s="7" t="str">
        <f>VLOOKUP(B47,'1_문헌목록_효과성'!B:AE,4,0)</f>
        <v>RCT</v>
      </c>
      <c r="F47" s="7" t="str">
        <f>VLOOKUP(B47,'1_문헌목록_효과성'!B:AE,6,0)</f>
        <v>ARCTIC</v>
      </c>
      <c r="G47" s="7" t="str">
        <f>VLOOKUP(B47,'1_문헌목록_효과성'!B:AE,8,0)</f>
        <v>DES 시술 대상자</v>
      </c>
      <c r="H47" s="7"/>
      <c r="I47" s="7" t="s">
        <v>289</v>
      </c>
      <c r="J47" s="7"/>
      <c r="K47" s="7" t="s">
        <v>197</v>
      </c>
      <c r="L47" s="7" t="s">
        <v>320</v>
      </c>
      <c r="M47" s="7">
        <v>1194</v>
      </c>
      <c r="N47" s="7"/>
      <c r="O47" s="7">
        <v>2</v>
      </c>
      <c r="P47" s="7">
        <v>1191</v>
      </c>
      <c r="Q47" s="7"/>
      <c r="R47" s="7">
        <v>1.7</v>
      </c>
      <c r="S47" s="7"/>
      <c r="T47" s="7" t="s">
        <v>261</v>
      </c>
      <c r="U47" s="7">
        <v>1.167</v>
      </c>
      <c r="V47" s="7" t="s">
        <v>327</v>
      </c>
      <c r="W47" s="7">
        <v>0.62250000000000005</v>
      </c>
      <c r="X47" s="7"/>
    </row>
    <row r="48" spans="2:24" x14ac:dyDescent="0.3">
      <c r="B48" s="7">
        <v>472</v>
      </c>
      <c r="C48" s="7" t="str">
        <f>VLOOKUP(B48,'1_문헌목록_효과성'!B:AE,2,0)</f>
        <v>Montalescot</v>
      </c>
      <c r="D48" s="7">
        <f>VLOOKUP(B48,'1_문헌목록_효과성'!B:AE,3,0)</f>
        <v>2014</v>
      </c>
      <c r="E48" s="7" t="str">
        <f>VLOOKUP(B48,'1_문헌목록_효과성'!B:AE,4,0)</f>
        <v>RCT</v>
      </c>
      <c r="F48" s="7" t="str">
        <f>VLOOKUP(B48,'1_문헌목록_효과성'!B:AE,6,0)</f>
        <v>ARCTIC</v>
      </c>
      <c r="G48" s="7" t="str">
        <f>VLOOKUP(B48,'1_문헌목록_효과성'!B:AE,8,0)</f>
        <v>DES 시술 대상자</v>
      </c>
      <c r="H48" s="7"/>
      <c r="I48" s="7" t="s">
        <v>290</v>
      </c>
      <c r="J48" s="7"/>
      <c r="K48" s="7" t="s">
        <v>197</v>
      </c>
      <c r="L48" s="7" t="s">
        <v>320</v>
      </c>
      <c r="M48" s="7">
        <v>1194</v>
      </c>
      <c r="N48" s="7"/>
      <c r="O48" s="7">
        <v>4</v>
      </c>
      <c r="P48" s="7">
        <v>1191</v>
      </c>
      <c r="Q48" s="7"/>
      <c r="R48" s="7">
        <v>3.6</v>
      </c>
      <c r="S48" s="7"/>
      <c r="T48" s="7" t="s">
        <v>261</v>
      </c>
      <c r="U48" s="7">
        <v>1.105</v>
      </c>
      <c r="V48" s="7" t="s">
        <v>328</v>
      </c>
      <c r="W48" s="7">
        <v>0.6452</v>
      </c>
      <c r="X48" s="7"/>
    </row>
    <row r="49" spans="2:24" x14ac:dyDescent="0.3">
      <c r="B49" s="7">
        <v>472</v>
      </c>
      <c r="C49" s="7" t="str">
        <f>VLOOKUP(B49,'1_문헌목록_효과성'!B:AE,2,0)</f>
        <v>Montalescot</v>
      </c>
      <c r="D49" s="7">
        <f>VLOOKUP(B49,'1_문헌목록_효과성'!B:AE,3,0)</f>
        <v>2014</v>
      </c>
      <c r="E49" s="7" t="str">
        <f>VLOOKUP(B49,'1_문헌목록_효과성'!B:AE,4,0)</f>
        <v>RCT</v>
      </c>
      <c r="F49" s="7" t="str">
        <f>VLOOKUP(B49,'1_문헌목록_효과성'!B:AE,6,0)</f>
        <v>ARCTIC</v>
      </c>
      <c r="G49" s="7" t="str">
        <f>VLOOKUP(B49,'1_문헌목록_효과성'!B:AE,8,0)</f>
        <v>DES 시술 대상자</v>
      </c>
      <c r="H49" s="7"/>
      <c r="I49" s="7" t="s">
        <v>291</v>
      </c>
      <c r="J49" s="7"/>
      <c r="K49" s="7" t="s">
        <v>197</v>
      </c>
      <c r="L49" s="7" t="s">
        <v>320</v>
      </c>
      <c r="M49" s="7">
        <v>1194</v>
      </c>
      <c r="N49" s="7"/>
      <c r="O49" s="7">
        <v>0.9</v>
      </c>
      <c r="P49" s="7">
        <v>1191</v>
      </c>
      <c r="Q49" s="7"/>
      <c r="R49" s="7">
        <v>0.5</v>
      </c>
      <c r="S49" s="7"/>
      <c r="T49" s="7" t="s">
        <v>261</v>
      </c>
      <c r="U49" s="7">
        <v>1.6779999999999999</v>
      </c>
      <c r="V49" s="7" t="s">
        <v>329</v>
      </c>
      <c r="W49" s="7">
        <v>0.31619999999999998</v>
      </c>
      <c r="X49" s="7"/>
    </row>
    <row r="50" spans="2:24" x14ac:dyDescent="0.3">
      <c r="B50" s="7">
        <v>472</v>
      </c>
      <c r="C50" s="7" t="str">
        <f>VLOOKUP(B50,'1_문헌목록_효과성'!B:AE,2,0)</f>
        <v>Montalescot</v>
      </c>
      <c r="D50" s="7">
        <f>VLOOKUP(B50,'1_문헌목록_효과성'!B:AE,3,0)</f>
        <v>2014</v>
      </c>
      <c r="E50" s="7" t="str">
        <f>VLOOKUP(B50,'1_문헌목록_효과성'!B:AE,4,0)</f>
        <v>RCT</v>
      </c>
      <c r="F50" s="7" t="str">
        <f>VLOOKUP(B50,'1_문헌목록_효과성'!B:AE,6,0)</f>
        <v>ARCTIC</v>
      </c>
      <c r="G50" s="7" t="str">
        <f>VLOOKUP(B50,'1_문헌목록_효과성'!B:AE,8,0)</f>
        <v>DES 시술 대상자</v>
      </c>
      <c r="H50" s="7"/>
      <c r="I50" s="7" t="s">
        <v>292</v>
      </c>
      <c r="J50" s="7"/>
      <c r="K50" s="7" t="s">
        <v>197</v>
      </c>
      <c r="L50" s="7" t="s">
        <v>320</v>
      </c>
      <c r="M50" s="7">
        <v>1194</v>
      </c>
      <c r="N50" s="7"/>
      <c r="O50" s="7">
        <v>0.5</v>
      </c>
      <c r="P50" s="7">
        <v>1191</v>
      </c>
      <c r="Q50" s="7"/>
      <c r="R50" s="7">
        <v>0.4</v>
      </c>
      <c r="S50" s="7"/>
      <c r="T50" s="7" t="s">
        <v>261</v>
      </c>
      <c r="U50" s="7">
        <v>1.2110000000000001</v>
      </c>
      <c r="V50" s="7" t="s">
        <v>330</v>
      </c>
      <c r="W50" s="7">
        <v>0.75190000000000001</v>
      </c>
      <c r="X50" s="7"/>
    </row>
    <row r="51" spans="2:24" x14ac:dyDescent="0.3">
      <c r="B51" s="7">
        <v>472</v>
      </c>
      <c r="C51" s="7" t="str">
        <f>VLOOKUP(B51,'1_문헌목록_효과성'!B:AE,2,0)</f>
        <v>Montalescot</v>
      </c>
      <c r="D51" s="7">
        <f>VLOOKUP(B51,'1_문헌목록_효과성'!B:AE,3,0)</f>
        <v>2014</v>
      </c>
      <c r="E51" s="7" t="str">
        <f>VLOOKUP(B51,'1_문헌목록_효과성'!B:AE,4,0)</f>
        <v>RCT</v>
      </c>
      <c r="F51" s="7" t="str">
        <f>VLOOKUP(B51,'1_문헌목록_효과성'!B:AE,6,0)</f>
        <v>ARCTIC</v>
      </c>
      <c r="G51" s="7" t="str">
        <f>VLOOKUP(B51,'1_문헌목록_효과성'!B:AE,8,0)</f>
        <v>DES 시술 대상자</v>
      </c>
      <c r="H51" s="7"/>
      <c r="I51" s="7" t="s">
        <v>293</v>
      </c>
      <c r="J51" s="7" t="s">
        <v>301</v>
      </c>
      <c r="K51" s="7" t="s">
        <v>197</v>
      </c>
      <c r="L51" s="7" t="s">
        <v>320</v>
      </c>
      <c r="M51" s="7">
        <v>1194</v>
      </c>
      <c r="N51" s="7"/>
      <c r="O51" s="7">
        <v>4.5</v>
      </c>
      <c r="P51" s="7">
        <v>1191</v>
      </c>
      <c r="Q51" s="7"/>
      <c r="R51" s="7">
        <v>4.4000000000000004</v>
      </c>
      <c r="S51" s="7"/>
      <c r="T51" s="7" t="s">
        <v>261</v>
      </c>
      <c r="U51" s="7">
        <v>1.002</v>
      </c>
      <c r="V51" s="7" t="s">
        <v>331</v>
      </c>
      <c r="W51" s="20">
        <v>0.99260000000000004</v>
      </c>
      <c r="X51" s="7"/>
    </row>
    <row r="52" spans="2:24" x14ac:dyDescent="0.3">
      <c r="B52" s="7">
        <v>472</v>
      </c>
      <c r="C52" s="7" t="str">
        <f>VLOOKUP(B52,'1_문헌목록_효과성'!B:AE,2,0)</f>
        <v>Montalescot</v>
      </c>
      <c r="D52" s="7">
        <f>VLOOKUP(B52,'1_문헌목록_효과성'!B:AE,3,0)</f>
        <v>2014</v>
      </c>
      <c r="E52" s="7" t="str">
        <f>VLOOKUP(B52,'1_문헌목록_효과성'!B:AE,4,0)</f>
        <v>RCT</v>
      </c>
      <c r="F52" s="7" t="str">
        <f>VLOOKUP(B52,'1_문헌목록_효과성'!B:AE,6,0)</f>
        <v>ARCTIC</v>
      </c>
      <c r="G52" s="7" t="str">
        <f>VLOOKUP(B52,'1_문헌목록_효과성'!B:AE,8,0)</f>
        <v>DES 시술 대상자</v>
      </c>
      <c r="H52" s="7"/>
      <c r="I52" s="7" t="s">
        <v>294</v>
      </c>
      <c r="J52" s="7" t="s">
        <v>301</v>
      </c>
      <c r="K52" s="7" t="s">
        <v>197</v>
      </c>
      <c r="L52" s="7" t="s">
        <v>320</v>
      </c>
      <c r="M52" s="7">
        <v>1194</v>
      </c>
      <c r="N52" s="7"/>
      <c r="O52" s="7">
        <v>1.9</v>
      </c>
      <c r="P52" s="7">
        <v>1191</v>
      </c>
      <c r="Q52" s="7"/>
      <c r="R52" s="7">
        <v>2.9</v>
      </c>
      <c r="S52" s="7"/>
      <c r="T52" s="7" t="s">
        <v>261</v>
      </c>
      <c r="U52" s="7">
        <v>0.63800000000000001</v>
      </c>
      <c r="V52" s="7" t="s">
        <v>332</v>
      </c>
      <c r="W52" s="7">
        <v>0.10780000000000001</v>
      </c>
      <c r="X52" s="7"/>
    </row>
    <row r="53" spans="2:24" x14ac:dyDescent="0.3">
      <c r="B53" s="7">
        <v>472</v>
      </c>
      <c r="C53" s="7" t="str">
        <f>VLOOKUP(B53,'1_문헌목록_효과성'!B:AE,2,0)</f>
        <v>Montalescot</v>
      </c>
      <c r="D53" s="7">
        <f>VLOOKUP(B53,'1_문헌목록_효과성'!B:AE,3,0)</f>
        <v>2014</v>
      </c>
      <c r="E53" s="7" t="str">
        <f>VLOOKUP(B53,'1_문헌목록_효과성'!B:AE,4,0)</f>
        <v>RCT</v>
      </c>
      <c r="F53" s="7" t="str">
        <f>VLOOKUP(B53,'1_문헌목록_효과성'!B:AE,6,0)</f>
        <v>ARCTIC</v>
      </c>
      <c r="G53" s="7" t="str">
        <f>VLOOKUP(B53,'1_문헌목록_효과성'!B:AE,8,0)</f>
        <v>DES 시술 대상자</v>
      </c>
      <c r="H53" s="7"/>
      <c r="I53" s="7" t="s">
        <v>295</v>
      </c>
      <c r="J53" s="7" t="s">
        <v>301</v>
      </c>
      <c r="K53" s="7" t="s">
        <v>197</v>
      </c>
      <c r="L53" s="7" t="s">
        <v>320</v>
      </c>
      <c r="M53" s="7">
        <v>1194</v>
      </c>
      <c r="N53" s="7"/>
      <c r="O53" s="7">
        <v>0.7</v>
      </c>
      <c r="P53" s="7">
        <v>1191</v>
      </c>
      <c r="Q53" s="7"/>
      <c r="R53" s="7">
        <v>1</v>
      </c>
      <c r="S53" s="7"/>
      <c r="T53" s="7" t="s">
        <v>261</v>
      </c>
      <c r="U53" s="7">
        <v>0.73099999999999998</v>
      </c>
      <c r="V53" s="7" t="s">
        <v>333</v>
      </c>
      <c r="W53" s="7">
        <v>0.50090000000000001</v>
      </c>
      <c r="X53" s="7"/>
    </row>
    <row r="54" spans="2:24" x14ac:dyDescent="0.3">
      <c r="B54" s="7">
        <v>472</v>
      </c>
      <c r="C54" s="7" t="str">
        <f>VLOOKUP(B54,'1_문헌목록_효과성'!B:AE,2,0)</f>
        <v>Montalescot</v>
      </c>
      <c r="D54" s="7">
        <f>VLOOKUP(B54,'1_문헌목록_효과성'!B:AE,3,0)</f>
        <v>2014</v>
      </c>
      <c r="E54" s="7" t="str">
        <f>VLOOKUP(B54,'1_문헌목록_효과성'!B:AE,4,0)</f>
        <v>RCT</v>
      </c>
      <c r="F54" s="7" t="str">
        <f>VLOOKUP(B54,'1_문헌목록_효과성'!B:AE,6,0)</f>
        <v>ARCTIC</v>
      </c>
      <c r="G54" s="7" t="str">
        <f>VLOOKUP(B54,'1_문헌목록_효과성'!B:AE,8,0)</f>
        <v>DES 시술 대상자</v>
      </c>
      <c r="H54" s="7"/>
      <c r="I54" s="7" t="s">
        <v>296</v>
      </c>
      <c r="J54" s="7" t="s">
        <v>302</v>
      </c>
      <c r="K54" s="7" t="s">
        <v>197</v>
      </c>
      <c r="L54" s="7" t="s">
        <v>320</v>
      </c>
      <c r="M54" s="7">
        <v>1194</v>
      </c>
      <c r="N54" s="7"/>
      <c r="O54" s="7">
        <v>2.4</v>
      </c>
      <c r="P54" s="7">
        <v>1191</v>
      </c>
      <c r="Q54" s="7"/>
      <c r="R54" s="7">
        <v>3.6</v>
      </c>
      <c r="S54" s="7"/>
      <c r="T54" s="7" t="s">
        <v>261</v>
      </c>
      <c r="U54" s="7">
        <v>0.66100000000000003</v>
      </c>
      <c r="V54" s="7" t="s">
        <v>334</v>
      </c>
      <c r="W54" s="7">
        <v>9.5399999999999999E-2</v>
      </c>
      <c r="X54" s="7"/>
    </row>
    <row r="55" spans="2:24" x14ac:dyDescent="0.3">
      <c r="B55" s="7">
        <v>472</v>
      </c>
      <c r="C55" s="7" t="str">
        <f>VLOOKUP(B55,'1_문헌목록_효과성'!B:AE,2,0)</f>
        <v>Montalescot</v>
      </c>
      <c r="D55" s="7">
        <f>VLOOKUP(B55,'1_문헌목록_효과성'!B:AE,3,0)</f>
        <v>2014</v>
      </c>
      <c r="E55" s="7" t="str">
        <f>VLOOKUP(B55,'1_문헌목록_효과성'!B:AE,4,0)</f>
        <v>RCT</v>
      </c>
      <c r="F55" s="7" t="str">
        <f>VLOOKUP(B55,'1_문헌목록_효과성'!B:AE,6,0)</f>
        <v>ARCTIC</v>
      </c>
      <c r="G55" s="7" t="str">
        <f>VLOOKUP(B55,'1_문헌목록_효과성'!B:AE,8,0)</f>
        <v>DES 시술 대상자</v>
      </c>
      <c r="H55" s="7"/>
      <c r="I55" s="7" t="s">
        <v>297</v>
      </c>
      <c r="J55" s="7" t="s">
        <v>302</v>
      </c>
      <c r="K55" s="7" t="s">
        <v>197</v>
      </c>
      <c r="L55" s="7" t="s">
        <v>320</v>
      </c>
      <c r="M55" s="7">
        <v>1194</v>
      </c>
      <c r="N55" s="7"/>
      <c r="O55" s="7">
        <v>0.3</v>
      </c>
      <c r="P55" s="7">
        <v>1191</v>
      </c>
      <c r="Q55" s="7"/>
      <c r="R55" s="7">
        <v>0.6</v>
      </c>
      <c r="S55" s="7"/>
      <c r="T55" s="7" t="s">
        <v>261</v>
      </c>
      <c r="U55" s="7">
        <v>0.57499999999999996</v>
      </c>
      <c r="V55" s="7" t="s">
        <v>335</v>
      </c>
      <c r="W55" s="7">
        <v>0.378</v>
      </c>
      <c r="X55" s="7"/>
    </row>
    <row r="56" spans="2:24" x14ac:dyDescent="0.3">
      <c r="B56" s="7">
        <v>472</v>
      </c>
      <c r="C56" s="7" t="str">
        <f>VLOOKUP(B56,'1_문헌목록_효과성'!B:AE,2,0)</f>
        <v>Montalescot</v>
      </c>
      <c r="D56" s="7">
        <f>VLOOKUP(B56,'1_문헌목록_효과성'!B:AE,3,0)</f>
        <v>2014</v>
      </c>
      <c r="E56" s="7" t="str">
        <f>VLOOKUP(B56,'1_문헌목록_효과성'!B:AE,4,0)</f>
        <v>RCT</v>
      </c>
      <c r="F56" s="7" t="str">
        <f>VLOOKUP(B56,'1_문헌목록_효과성'!B:AE,6,0)</f>
        <v>ARCTIC</v>
      </c>
      <c r="G56" s="7" t="str">
        <f>VLOOKUP(B56,'1_문헌목록_효과성'!B:AE,8,0)</f>
        <v>DES 시술 대상자</v>
      </c>
      <c r="H56" s="7"/>
      <c r="I56" s="7" t="s">
        <v>298</v>
      </c>
      <c r="J56" s="7" t="s">
        <v>302</v>
      </c>
      <c r="K56" s="7" t="s">
        <v>197</v>
      </c>
      <c r="L56" s="7" t="s">
        <v>320</v>
      </c>
      <c r="M56" s="7">
        <v>1194</v>
      </c>
      <c r="N56" s="7"/>
      <c r="O56" s="7">
        <v>0.7</v>
      </c>
      <c r="P56" s="7">
        <v>1191</v>
      </c>
      <c r="Q56" s="7"/>
      <c r="R56" s="7">
        <v>1.1000000000000001</v>
      </c>
      <c r="S56" s="7"/>
      <c r="T56" s="7" t="s">
        <v>261</v>
      </c>
      <c r="U56" s="7">
        <v>0.621</v>
      </c>
      <c r="V56" s="7" t="s">
        <v>336</v>
      </c>
      <c r="W56" s="7">
        <v>0.28920000000000001</v>
      </c>
      <c r="X56" s="7"/>
    </row>
    <row r="57" spans="2:24" x14ac:dyDescent="0.3">
      <c r="B57" s="7">
        <v>472</v>
      </c>
      <c r="C57" s="7" t="str">
        <f>VLOOKUP(B57,'1_문헌목록_효과성'!B:AE,2,0)</f>
        <v>Montalescot</v>
      </c>
      <c r="D57" s="7">
        <f>VLOOKUP(B57,'1_문헌목록_효과성'!B:AE,3,0)</f>
        <v>2014</v>
      </c>
      <c r="E57" s="7" t="str">
        <f>VLOOKUP(B57,'1_문헌목록_효과성'!B:AE,4,0)</f>
        <v>RCT</v>
      </c>
      <c r="F57" s="7" t="str">
        <f>VLOOKUP(B57,'1_문헌목록_효과성'!B:AE,6,0)</f>
        <v>ARCTIC</v>
      </c>
      <c r="G57" s="7" t="str">
        <f>VLOOKUP(B57,'1_문헌목록_효과성'!B:AE,8,0)</f>
        <v>DES 시술 대상자</v>
      </c>
      <c r="H57" s="7"/>
      <c r="I57" s="7" t="s">
        <v>299</v>
      </c>
      <c r="J57" s="7"/>
      <c r="K57" s="7" t="s">
        <v>197</v>
      </c>
      <c r="L57" s="7" t="s">
        <v>320</v>
      </c>
      <c r="M57" s="7">
        <v>1194</v>
      </c>
      <c r="N57" s="7"/>
      <c r="O57" s="7">
        <v>1.1000000000000001</v>
      </c>
      <c r="P57" s="7">
        <v>1191</v>
      </c>
      <c r="Q57" s="7"/>
      <c r="R57" s="7">
        <v>1.8</v>
      </c>
      <c r="S57" s="7"/>
      <c r="T57" s="7" t="s">
        <v>261</v>
      </c>
      <c r="U57" s="7">
        <v>0.60499999999999998</v>
      </c>
      <c r="V57" s="7" t="s">
        <v>337</v>
      </c>
      <c r="W57" s="7">
        <v>0.16869999999999999</v>
      </c>
      <c r="X57" s="7"/>
    </row>
    <row r="58" spans="2:24" x14ac:dyDescent="0.3">
      <c r="B58" s="7" t="s">
        <v>368</v>
      </c>
      <c r="C58" s="7" t="str">
        <f>VLOOKUP(B58,'1_문헌목록_효과성'!B:AE,2,0)</f>
        <v>Cayla</v>
      </c>
      <c r="D58" s="7">
        <f>VLOOKUP(B58,'1_문헌목록_효과성'!B:AE,3,0)</f>
        <v>2016</v>
      </c>
      <c r="E58" s="7" t="str">
        <f>VLOOKUP(B58,'1_문헌목록_효과성'!B:AE,4,0)</f>
        <v>RCT</v>
      </c>
      <c r="F58" s="7" t="str">
        <f>VLOOKUP(B58,'1_문헌목록_효과성'!B:AE,6,0)</f>
        <v>ANTARCTIC</v>
      </c>
      <c r="G58" s="7" t="str">
        <f>VLOOKUP(B58,'1_문헌목록_효과성'!B:AE,8,0)</f>
        <v>ACS로 coronary stenting을 받은 75세 이상 환자</v>
      </c>
      <c r="H58" s="7"/>
      <c r="I58" s="7" t="s">
        <v>369</v>
      </c>
      <c r="J58" s="7" t="s">
        <v>370</v>
      </c>
      <c r="K58" s="7" t="s">
        <v>197</v>
      </c>
      <c r="L58" s="7" t="s">
        <v>395</v>
      </c>
      <c r="M58" s="7">
        <v>435</v>
      </c>
      <c r="N58" s="7">
        <v>120</v>
      </c>
      <c r="O58" s="7">
        <v>28</v>
      </c>
      <c r="P58" s="7">
        <v>442</v>
      </c>
      <c r="Q58" s="7">
        <v>123</v>
      </c>
      <c r="R58" s="7">
        <v>28</v>
      </c>
      <c r="S58" s="7">
        <v>0.98</v>
      </c>
      <c r="T58" s="7" t="s">
        <v>397</v>
      </c>
      <c r="U58" s="20">
        <v>1</v>
      </c>
      <c r="V58" s="7" t="s">
        <v>398</v>
      </c>
      <c r="W58" s="7">
        <v>0.98</v>
      </c>
      <c r="X58" s="7"/>
    </row>
    <row r="59" spans="2:24" x14ac:dyDescent="0.3">
      <c r="B59" s="7" t="s">
        <v>368</v>
      </c>
      <c r="C59" s="7" t="str">
        <f>VLOOKUP(B59,'1_문헌목록_효과성'!B:AE,2,0)</f>
        <v>Cayla</v>
      </c>
      <c r="D59" s="7">
        <f>VLOOKUP(B59,'1_문헌목록_효과성'!B:AE,3,0)</f>
        <v>2016</v>
      </c>
      <c r="E59" s="7" t="str">
        <f>VLOOKUP(B59,'1_문헌목록_효과성'!B:AE,4,0)</f>
        <v>RCT</v>
      </c>
      <c r="F59" s="7" t="str">
        <f>VLOOKUP(B59,'1_문헌목록_효과성'!B:AE,6,0)</f>
        <v>ANTARCTIC</v>
      </c>
      <c r="G59" s="7" t="str">
        <f>VLOOKUP(B59,'1_문헌목록_효과성'!B:AE,8,0)</f>
        <v>ACS로 coronary stenting을 받은 75세 이상 환자</v>
      </c>
      <c r="H59" s="7"/>
      <c r="I59" s="7" t="s">
        <v>371</v>
      </c>
      <c r="J59" s="7" t="s">
        <v>372</v>
      </c>
      <c r="K59" s="7" t="s">
        <v>197</v>
      </c>
      <c r="L59" s="7" t="s">
        <v>395</v>
      </c>
      <c r="M59" s="7">
        <v>435</v>
      </c>
      <c r="N59" s="7">
        <v>43</v>
      </c>
      <c r="O59" s="7">
        <v>10</v>
      </c>
      <c r="P59" s="7">
        <v>442</v>
      </c>
      <c r="Q59" s="7">
        <v>41</v>
      </c>
      <c r="R59" s="7">
        <v>9</v>
      </c>
      <c r="S59" s="7">
        <v>0.8</v>
      </c>
      <c r="T59" s="7" t="s">
        <v>397</v>
      </c>
      <c r="U59" s="7">
        <v>1.06</v>
      </c>
      <c r="V59" s="7" t="s">
        <v>399</v>
      </c>
      <c r="W59" s="7">
        <v>0.8</v>
      </c>
      <c r="X59" s="7"/>
    </row>
    <row r="60" spans="2:24" x14ac:dyDescent="0.3">
      <c r="B60" s="7" t="s">
        <v>368</v>
      </c>
      <c r="C60" s="7" t="str">
        <f>VLOOKUP(B60,'1_문헌목록_효과성'!B:AE,2,0)</f>
        <v>Cayla</v>
      </c>
      <c r="D60" s="7">
        <f>VLOOKUP(B60,'1_문헌목록_효과성'!B:AE,3,0)</f>
        <v>2016</v>
      </c>
      <c r="E60" s="7" t="str">
        <f>VLOOKUP(B60,'1_문헌목록_효과성'!B:AE,4,0)</f>
        <v>RCT</v>
      </c>
      <c r="F60" s="7" t="str">
        <f>VLOOKUP(B60,'1_문헌목록_효과성'!B:AE,6,0)</f>
        <v>ANTARCTIC</v>
      </c>
      <c r="G60" s="7" t="str">
        <f>VLOOKUP(B60,'1_문헌목록_효과성'!B:AE,8,0)</f>
        <v>ACS로 coronary stenting을 받은 75세 이상 환자</v>
      </c>
      <c r="H60" s="7"/>
      <c r="I60" s="7" t="s">
        <v>373</v>
      </c>
      <c r="J60" s="7"/>
      <c r="K60" s="7" t="s">
        <v>197</v>
      </c>
      <c r="L60" s="7" t="s">
        <v>395</v>
      </c>
      <c r="M60" s="7">
        <v>435</v>
      </c>
      <c r="N60" s="7">
        <v>43</v>
      </c>
      <c r="O60" s="7">
        <v>9.9</v>
      </c>
      <c r="P60" s="7">
        <v>442</v>
      </c>
      <c r="Q60" s="7">
        <v>40</v>
      </c>
      <c r="R60" s="7">
        <v>9</v>
      </c>
      <c r="S60" s="7">
        <v>0.7</v>
      </c>
      <c r="T60" s="7" t="s">
        <v>261</v>
      </c>
      <c r="U60" s="22" t="s">
        <v>526</v>
      </c>
      <c r="V60" s="20" t="s">
        <v>545</v>
      </c>
      <c r="W60" s="22" t="s">
        <v>566</v>
      </c>
      <c r="X60" s="7"/>
    </row>
    <row r="61" spans="2:24" x14ac:dyDescent="0.3">
      <c r="B61" s="7" t="s">
        <v>368</v>
      </c>
      <c r="C61" s="7" t="str">
        <f>VLOOKUP(B61,'1_문헌목록_효과성'!B:AE,2,0)</f>
        <v>Cayla</v>
      </c>
      <c r="D61" s="7">
        <f>VLOOKUP(B61,'1_문헌목록_효과성'!B:AE,3,0)</f>
        <v>2016</v>
      </c>
      <c r="E61" s="7" t="str">
        <f>VLOOKUP(B61,'1_문헌목록_효과성'!B:AE,4,0)</f>
        <v>RCT</v>
      </c>
      <c r="F61" s="7" t="str">
        <f>VLOOKUP(B61,'1_문헌목록_효과성'!B:AE,6,0)</f>
        <v>ANTARCTIC</v>
      </c>
      <c r="G61" s="7" t="str">
        <f>VLOOKUP(B61,'1_문헌목록_효과성'!B:AE,8,0)</f>
        <v>ACS로 coronary stenting을 받은 75세 이상 환자</v>
      </c>
      <c r="H61" s="7"/>
      <c r="I61" s="7" t="s">
        <v>375</v>
      </c>
      <c r="J61" s="7"/>
      <c r="K61" s="7" t="s">
        <v>197</v>
      </c>
      <c r="L61" s="7" t="s">
        <v>395</v>
      </c>
      <c r="M61" s="7">
        <v>435</v>
      </c>
      <c r="N61" s="7">
        <v>50</v>
      </c>
      <c r="O61" s="7">
        <v>11</v>
      </c>
      <c r="P61" s="7">
        <v>442</v>
      </c>
      <c r="Q61" s="7">
        <v>48</v>
      </c>
      <c r="R61" s="7">
        <v>11</v>
      </c>
      <c r="S61" s="7">
        <v>0.8</v>
      </c>
      <c r="T61" s="7" t="s">
        <v>261</v>
      </c>
      <c r="U61" s="22" t="s">
        <v>527</v>
      </c>
      <c r="V61" s="20" t="s">
        <v>546</v>
      </c>
      <c r="W61" s="22" t="s">
        <v>567</v>
      </c>
      <c r="X61" s="7"/>
    </row>
    <row r="62" spans="2:24" x14ac:dyDescent="0.3">
      <c r="B62" s="7" t="s">
        <v>368</v>
      </c>
      <c r="C62" s="7" t="str">
        <f>VLOOKUP(B62,'1_문헌목록_효과성'!B:AE,2,0)</f>
        <v>Cayla</v>
      </c>
      <c r="D62" s="7">
        <f>VLOOKUP(B62,'1_문헌목록_효과성'!B:AE,3,0)</f>
        <v>2016</v>
      </c>
      <c r="E62" s="7" t="str">
        <f>VLOOKUP(B62,'1_문헌목록_효과성'!B:AE,4,0)</f>
        <v>RCT</v>
      </c>
      <c r="F62" s="7" t="str">
        <f>VLOOKUP(B62,'1_문헌목록_효과성'!B:AE,6,0)</f>
        <v>ANTARCTIC</v>
      </c>
      <c r="G62" s="7" t="str">
        <f>VLOOKUP(B62,'1_문헌목록_효과성'!B:AE,8,0)</f>
        <v>ACS로 coronary stenting을 받은 75세 이상 환자</v>
      </c>
      <c r="H62" s="7"/>
      <c r="I62" s="7" t="s">
        <v>374</v>
      </c>
      <c r="J62" s="7"/>
      <c r="K62" s="7" t="s">
        <v>197</v>
      </c>
      <c r="L62" s="7" t="s">
        <v>395</v>
      </c>
      <c r="M62" s="7">
        <v>435</v>
      </c>
      <c r="N62" s="7">
        <v>12</v>
      </c>
      <c r="O62" s="7">
        <v>3</v>
      </c>
      <c r="P62" s="7">
        <v>442</v>
      </c>
      <c r="Q62" s="7">
        <v>11</v>
      </c>
      <c r="R62" s="7">
        <v>2</v>
      </c>
      <c r="S62" s="7">
        <v>0.81</v>
      </c>
      <c r="T62" s="7" t="s">
        <v>261</v>
      </c>
      <c r="U62" s="22" t="s">
        <v>528</v>
      </c>
      <c r="V62" s="20" t="s">
        <v>547</v>
      </c>
      <c r="W62" s="22" t="s">
        <v>568</v>
      </c>
      <c r="X62" s="7"/>
    </row>
    <row r="63" spans="2:24" x14ac:dyDescent="0.3">
      <c r="B63" s="7" t="s">
        <v>368</v>
      </c>
      <c r="C63" s="7" t="str">
        <f>VLOOKUP(B63,'1_문헌목록_효과성'!B:AE,2,0)</f>
        <v>Cayla</v>
      </c>
      <c r="D63" s="7">
        <f>VLOOKUP(B63,'1_문헌목록_효과성'!B:AE,3,0)</f>
        <v>2016</v>
      </c>
      <c r="E63" s="7" t="str">
        <f>VLOOKUP(B63,'1_문헌목록_효과성'!B:AE,4,0)</f>
        <v>RCT</v>
      </c>
      <c r="F63" s="7" t="str">
        <f>VLOOKUP(B63,'1_문헌목록_효과성'!B:AE,6,0)</f>
        <v>ANTARCTIC</v>
      </c>
      <c r="G63" s="7" t="str">
        <f>VLOOKUP(B63,'1_문헌목록_효과성'!B:AE,8,0)</f>
        <v>ACS로 coronary stenting을 받은 75세 이상 환자</v>
      </c>
      <c r="H63" s="7"/>
      <c r="I63" s="7" t="s">
        <v>376</v>
      </c>
      <c r="J63" s="7"/>
      <c r="K63" s="7" t="s">
        <v>197</v>
      </c>
      <c r="L63" s="7" t="s">
        <v>395</v>
      </c>
      <c r="M63" s="7">
        <v>435</v>
      </c>
      <c r="N63" s="7">
        <v>16</v>
      </c>
      <c r="O63" s="7">
        <v>4</v>
      </c>
      <c r="P63" s="7">
        <v>442</v>
      </c>
      <c r="Q63" s="7">
        <v>24</v>
      </c>
      <c r="R63" s="7">
        <v>5</v>
      </c>
      <c r="S63" s="7">
        <v>0.22</v>
      </c>
      <c r="T63" s="7" t="s">
        <v>261</v>
      </c>
      <c r="U63" s="22" t="s">
        <v>529</v>
      </c>
      <c r="V63" s="20" t="s">
        <v>548</v>
      </c>
      <c r="W63" s="22" t="s">
        <v>569</v>
      </c>
      <c r="X63" s="7"/>
    </row>
    <row r="64" spans="2:24" x14ac:dyDescent="0.3">
      <c r="B64" s="7" t="s">
        <v>368</v>
      </c>
      <c r="C64" s="7" t="str">
        <f>VLOOKUP(B64,'1_문헌목록_효과성'!B:AE,2,0)</f>
        <v>Cayla</v>
      </c>
      <c r="D64" s="7">
        <f>VLOOKUP(B64,'1_문헌목록_효과성'!B:AE,3,0)</f>
        <v>2016</v>
      </c>
      <c r="E64" s="7" t="str">
        <f>VLOOKUP(B64,'1_문헌목록_효과성'!B:AE,4,0)</f>
        <v>RCT</v>
      </c>
      <c r="F64" s="7" t="str">
        <f>VLOOKUP(B64,'1_문헌목록_효과성'!B:AE,6,0)</f>
        <v>ANTARCTIC</v>
      </c>
      <c r="G64" s="7" t="str">
        <f>VLOOKUP(B64,'1_문헌목록_효과성'!B:AE,8,0)</f>
        <v>ACS로 coronary stenting을 받은 75세 이상 환자</v>
      </c>
      <c r="H64" s="7"/>
      <c r="I64" s="7" t="s">
        <v>377</v>
      </c>
      <c r="J64" s="7"/>
      <c r="K64" s="7" t="s">
        <v>197</v>
      </c>
      <c r="L64" s="7" t="s">
        <v>395</v>
      </c>
      <c r="M64" s="7">
        <v>435</v>
      </c>
      <c r="N64" s="7">
        <v>16</v>
      </c>
      <c r="O64" s="7">
        <v>4</v>
      </c>
      <c r="P64" s="7">
        <v>442</v>
      </c>
      <c r="Q64" s="7">
        <v>24</v>
      </c>
      <c r="R64" s="7">
        <v>5</v>
      </c>
      <c r="S64" s="7">
        <v>0.22</v>
      </c>
      <c r="T64" s="7" t="s">
        <v>261</v>
      </c>
      <c r="U64" s="22" t="s">
        <v>529</v>
      </c>
      <c r="V64" s="20" t="s">
        <v>548</v>
      </c>
      <c r="W64" s="22" t="s">
        <v>569</v>
      </c>
      <c r="X64" s="7"/>
    </row>
    <row r="65" spans="2:24" x14ac:dyDescent="0.3">
      <c r="B65" s="7" t="s">
        <v>368</v>
      </c>
      <c r="C65" s="7" t="str">
        <f>VLOOKUP(B65,'1_문헌목록_효과성'!B:AE,2,0)</f>
        <v>Cayla</v>
      </c>
      <c r="D65" s="7">
        <f>VLOOKUP(B65,'1_문헌목록_효과성'!B:AE,3,0)</f>
        <v>2016</v>
      </c>
      <c r="E65" s="7" t="str">
        <f>VLOOKUP(B65,'1_문헌목록_효과성'!B:AE,4,0)</f>
        <v>RCT</v>
      </c>
      <c r="F65" s="7" t="str">
        <f>VLOOKUP(B65,'1_문헌목록_효과성'!B:AE,6,0)</f>
        <v>ANTARCTIC</v>
      </c>
      <c r="G65" s="7" t="str">
        <f>VLOOKUP(B65,'1_문헌목록_효과성'!B:AE,8,0)</f>
        <v>ACS로 coronary stenting을 받은 75세 이상 환자</v>
      </c>
      <c r="H65" s="7"/>
      <c r="I65" s="7" t="s">
        <v>378</v>
      </c>
      <c r="J65" s="7"/>
      <c r="K65" s="7" t="s">
        <v>197</v>
      </c>
      <c r="L65" s="7" t="s">
        <v>395</v>
      </c>
      <c r="M65" s="7">
        <v>435</v>
      </c>
      <c r="N65" s="7">
        <v>36</v>
      </c>
      <c r="O65" s="7">
        <v>8</v>
      </c>
      <c r="P65" s="7">
        <v>442</v>
      </c>
      <c r="Q65" s="7">
        <v>32</v>
      </c>
      <c r="R65" s="7">
        <v>7</v>
      </c>
      <c r="S65" s="7">
        <v>0.6</v>
      </c>
      <c r="T65" s="7" t="s">
        <v>261</v>
      </c>
      <c r="U65" s="22" t="s">
        <v>530</v>
      </c>
      <c r="V65" s="20" t="s">
        <v>549</v>
      </c>
      <c r="W65" s="22" t="s">
        <v>570</v>
      </c>
      <c r="X65" s="7"/>
    </row>
    <row r="66" spans="2:24" x14ac:dyDescent="0.3">
      <c r="B66" s="7" t="s">
        <v>368</v>
      </c>
      <c r="C66" s="7" t="str">
        <f>VLOOKUP(B66,'1_문헌목록_효과성'!B:AE,2,0)</f>
        <v>Cayla</v>
      </c>
      <c r="D66" s="7">
        <f>VLOOKUP(B66,'1_문헌목록_효과성'!B:AE,3,0)</f>
        <v>2016</v>
      </c>
      <c r="E66" s="7" t="str">
        <f>VLOOKUP(B66,'1_문헌목록_효과성'!B:AE,4,0)</f>
        <v>RCT</v>
      </c>
      <c r="F66" s="7" t="str">
        <f>VLOOKUP(B66,'1_문헌목록_효과성'!B:AE,6,0)</f>
        <v>ANTARCTIC</v>
      </c>
      <c r="G66" s="7" t="str">
        <f>VLOOKUP(B66,'1_문헌목록_효과성'!B:AE,8,0)</f>
        <v>ACS로 coronary stenting을 받은 75세 이상 환자</v>
      </c>
      <c r="H66" s="7"/>
      <c r="I66" s="7" t="s">
        <v>379</v>
      </c>
      <c r="J66" s="7"/>
      <c r="K66" s="7" t="s">
        <v>197</v>
      </c>
      <c r="L66" s="7" t="s">
        <v>395</v>
      </c>
      <c r="M66" s="7">
        <v>435</v>
      </c>
      <c r="N66" s="7">
        <v>5</v>
      </c>
      <c r="O66" s="7">
        <v>1</v>
      </c>
      <c r="P66" s="7">
        <v>442</v>
      </c>
      <c r="Q66" s="7">
        <v>5</v>
      </c>
      <c r="R66" s="7">
        <v>1.1000000000000001</v>
      </c>
      <c r="S66" s="7">
        <v>0.98</v>
      </c>
      <c r="T66" s="7" t="s">
        <v>261</v>
      </c>
      <c r="U66" s="22" t="s">
        <v>531</v>
      </c>
      <c r="V66" s="20" t="s">
        <v>550</v>
      </c>
      <c r="W66" s="22" t="s">
        <v>532</v>
      </c>
      <c r="X66" s="7"/>
    </row>
    <row r="67" spans="2:24" x14ac:dyDescent="0.3">
      <c r="B67" s="7" t="s">
        <v>368</v>
      </c>
      <c r="C67" s="7" t="str">
        <f>VLOOKUP(B67,'1_문헌목록_효과성'!B:AE,2,0)</f>
        <v>Cayla</v>
      </c>
      <c r="D67" s="7">
        <f>VLOOKUP(B67,'1_문헌목록_효과성'!B:AE,3,0)</f>
        <v>2016</v>
      </c>
      <c r="E67" s="7" t="str">
        <f>VLOOKUP(B67,'1_문헌목록_효과성'!B:AE,4,0)</f>
        <v>RCT</v>
      </c>
      <c r="F67" s="7" t="str">
        <f>VLOOKUP(B67,'1_문헌목록_효과성'!B:AE,6,0)</f>
        <v>ANTARCTIC</v>
      </c>
      <c r="G67" s="7" t="str">
        <f>VLOOKUP(B67,'1_문헌목록_효과성'!B:AE,8,0)</f>
        <v>ACS로 coronary stenting을 받은 75세 이상 환자</v>
      </c>
      <c r="H67" s="7"/>
      <c r="I67" s="7" t="s">
        <v>380</v>
      </c>
      <c r="J67" s="7" t="s">
        <v>381</v>
      </c>
      <c r="K67" s="7" t="s">
        <v>197</v>
      </c>
      <c r="L67" s="7" t="s">
        <v>395</v>
      </c>
      <c r="M67" s="7">
        <v>435</v>
      </c>
      <c r="N67" s="7">
        <v>164</v>
      </c>
      <c r="O67" s="7">
        <v>38</v>
      </c>
      <c r="P67" s="7">
        <v>442</v>
      </c>
      <c r="Q67" s="7">
        <v>171</v>
      </c>
      <c r="R67" s="7">
        <v>39</v>
      </c>
      <c r="S67" s="7">
        <v>0.87</v>
      </c>
      <c r="T67" s="7" t="s">
        <v>261</v>
      </c>
      <c r="U67" s="22" t="s">
        <v>532</v>
      </c>
      <c r="V67" s="20" t="s">
        <v>551</v>
      </c>
      <c r="W67" s="22" t="s">
        <v>571</v>
      </c>
      <c r="X67" s="7"/>
    </row>
    <row r="68" spans="2:24" x14ac:dyDescent="0.3">
      <c r="B68" s="7" t="s">
        <v>368</v>
      </c>
      <c r="C68" s="7" t="str">
        <f>VLOOKUP(B68,'1_문헌목록_효과성'!B:AE,2,0)</f>
        <v>Cayla</v>
      </c>
      <c r="D68" s="7">
        <f>VLOOKUP(B68,'1_문헌목록_효과성'!B:AE,3,0)</f>
        <v>2016</v>
      </c>
      <c r="E68" s="7" t="str">
        <f>VLOOKUP(B68,'1_문헌목록_효과성'!B:AE,4,0)</f>
        <v>RCT</v>
      </c>
      <c r="F68" s="7" t="str">
        <f>VLOOKUP(B68,'1_문헌목록_효과성'!B:AE,6,0)</f>
        <v>ANTARCTIC</v>
      </c>
      <c r="G68" s="7" t="str">
        <f>VLOOKUP(B68,'1_문헌목록_효과성'!B:AE,8,0)</f>
        <v>ACS로 coronary stenting을 받은 75세 이상 환자</v>
      </c>
      <c r="H68" s="7"/>
      <c r="I68" s="7" t="s">
        <v>380</v>
      </c>
      <c r="J68" s="7" t="s">
        <v>382</v>
      </c>
      <c r="K68" s="7" t="s">
        <v>197</v>
      </c>
      <c r="L68" s="7" t="s">
        <v>395</v>
      </c>
      <c r="M68" s="7">
        <v>435</v>
      </c>
      <c r="N68" s="7">
        <v>91</v>
      </c>
      <c r="O68" s="7">
        <v>21</v>
      </c>
      <c r="P68" s="7">
        <v>442</v>
      </c>
      <c r="Q68" s="7">
        <v>90</v>
      </c>
      <c r="R68" s="7">
        <v>20</v>
      </c>
      <c r="S68" s="7">
        <v>0.77</v>
      </c>
      <c r="T68" s="7" t="s">
        <v>261</v>
      </c>
      <c r="U68" s="22" t="s">
        <v>533</v>
      </c>
      <c r="V68" s="20" t="s">
        <v>552</v>
      </c>
      <c r="W68" s="22" t="s">
        <v>572</v>
      </c>
      <c r="X68" s="7"/>
    </row>
    <row r="69" spans="2:24" x14ac:dyDescent="0.3">
      <c r="B69" s="7" t="s">
        <v>368</v>
      </c>
      <c r="C69" s="7" t="str">
        <f>VLOOKUP(B69,'1_문헌목록_효과성'!B:AE,2,0)</f>
        <v>Cayla</v>
      </c>
      <c r="D69" s="7">
        <f>VLOOKUP(B69,'1_문헌목록_효과성'!B:AE,3,0)</f>
        <v>2016</v>
      </c>
      <c r="E69" s="7" t="str">
        <f>VLOOKUP(B69,'1_문헌목록_효과성'!B:AE,4,0)</f>
        <v>RCT</v>
      </c>
      <c r="F69" s="7" t="str">
        <f>VLOOKUP(B69,'1_문헌목록_효과성'!B:AE,6,0)</f>
        <v>ANTARCTIC</v>
      </c>
      <c r="G69" s="7" t="str">
        <f>VLOOKUP(B69,'1_문헌목록_효과성'!B:AE,8,0)</f>
        <v>ACS로 coronary stenting을 받은 75세 이상 환자</v>
      </c>
      <c r="H69" s="7"/>
      <c r="I69" s="7" t="s">
        <v>380</v>
      </c>
      <c r="J69" s="7" t="s">
        <v>383</v>
      </c>
      <c r="K69" s="7" t="s">
        <v>197</v>
      </c>
      <c r="L69" s="7" t="s">
        <v>395</v>
      </c>
      <c r="M69" s="7">
        <v>435</v>
      </c>
      <c r="N69" s="7">
        <v>11</v>
      </c>
      <c r="O69" s="7">
        <v>3</v>
      </c>
      <c r="P69" s="7">
        <v>442</v>
      </c>
      <c r="Q69" s="7">
        <v>13</v>
      </c>
      <c r="R69" s="7">
        <v>3</v>
      </c>
      <c r="S69" s="7">
        <v>0.7</v>
      </c>
      <c r="T69" s="7" t="s">
        <v>261</v>
      </c>
      <c r="U69" s="22" t="s">
        <v>534</v>
      </c>
      <c r="V69" s="20" t="s">
        <v>553</v>
      </c>
      <c r="W69" s="22" t="s">
        <v>566</v>
      </c>
      <c r="X69" s="7"/>
    </row>
    <row r="70" spans="2:24" x14ac:dyDescent="0.3">
      <c r="B70" s="7" t="s">
        <v>368</v>
      </c>
      <c r="C70" s="7" t="str">
        <f>VLOOKUP(B70,'1_문헌목록_효과성'!B:AE,2,0)</f>
        <v>Cayla</v>
      </c>
      <c r="D70" s="7">
        <f>VLOOKUP(B70,'1_문헌목록_효과성'!B:AE,3,0)</f>
        <v>2016</v>
      </c>
      <c r="E70" s="7" t="str">
        <f>VLOOKUP(B70,'1_문헌목록_효과성'!B:AE,4,0)</f>
        <v>RCT</v>
      </c>
      <c r="F70" s="7" t="str">
        <f>VLOOKUP(B70,'1_문헌목록_효과성'!B:AE,6,0)</f>
        <v>ANTARCTIC</v>
      </c>
      <c r="G70" s="7" t="str">
        <f>VLOOKUP(B70,'1_문헌목록_효과성'!B:AE,8,0)</f>
        <v>ACS로 coronary stenting을 받은 75세 이상 환자</v>
      </c>
      <c r="H70" s="7"/>
      <c r="I70" s="7" t="s">
        <v>380</v>
      </c>
      <c r="J70" s="7" t="s">
        <v>384</v>
      </c>
      <c r="K70" s="7" t="s">
        <v>197</v>
      </c>
      <c r="L70" s="7" t="s">
        <v>395</v>
      </c>
      <c r="M70" s="7">
        <v>435</v>
      </c>
      <c r="N70" s="7">
        <v>8</v>
      </c>
      <c r="O70" s="7">
        <v>2</v>
      </c>
      <c r="P70" s="7">
        <v>442</v>
      </c>
      <c r="Q70" s="7">
        <v>7</v>
      </c>
      <c r="R70" s="7">
        <v>2</v>
      </c>
      <c r="S70" s="7">
        <v>0.78</v>
      </c>
      <c r="T70" s="7" t="s">
        <v>261</v>
      </c>
      <c r="U70" s="22" t="s">
        <v>535</v>
      </c>
      <c r="V70" s="20" t="s">
        <v>554</v>
      </c>
      <c r="W70" s="22" t="s">
        <v>573</v>
      </c>
      <c r="X70" s="7"/>
    </row>
    <row r="71" spans="2:24" x14ac:dyDescent="0.3">
      <c r="B71" s="7" t="s">
        <v>368</v>
      </c>
      <c r="C71" s="7" t="str">
        <f>VLOOKUP(B71,'1_문헌목록_효과성'!B:AE,2,0)</f>
        <v>Cayla</v>
      </c>
      <c r="D71" s="7">
        <f>VLOOKUP(B71,'1_문헌목록_효과성'!B:AE,3,0)</f>
        <v>2016</v>
      </c>
      <c r="E71" s="7" t="str">
        <f>VLOOKUP(B71,'1_문헌목록_효과성'!B:AE,4,0)</f>
        <v>RCT</v>
      </c>
      <c r="F71" s="7" t="str">
        <f>VLOOKUP(B71,'1_문헌목록_효과성'!B:AE,6,0)</f>
        <v>ANTARCTIC</v>
      </c>
      <c r="G71" s="7" t="str">
        <f>VLOOKUP(B71,'1_문헌목록_효과성'!B:AE,8,0)</f>
        <v>ACS로 coronary stenting을 받은 75세 이상 환자</v>
      </c>
      <c r="H71" s="7"/>
      <c r="I71" s="7" t="s">
        <v>380</v>
      </c>
      <c r="J71" s="7" t="s">
        <v>396</v>
      </c>
      <c r="K71" s="7" t="s">
        <v>197</v>
      </c>
      <c r="L71" s="7" t="s">
        <v>395</v>
      </c>
      <c r="M71" s="7">
        <v>435</v>
      </c>
      <c r="N71" s="7">
        <v>20</v>
      </c>
      <c r="O71" s="7">
        <v>5</v>
      </c>
      <c r="P71" s="7">
        <v>442</v>
      </c>
      <c r="Q71" s="7">
        <v>15</v>
      </c>
      <c r="R71" s="7">
        <v>3</v>
      </c>
      <c r="S71" s="7">
        <v>0.39</v>
      </c>
      <c r="T71" s="7" t="s">
        <v>261</v>
      </c>
      <c r="U71" s="22" t="s">
        <v>536</v>
      </c>
      <c r="V71" s="20" t="s">
        <v>555</v>
      </c>
      <c r="W71" s="22" t="s">
        <v>574</v>
      </c>
      <c r="X71" s="7"/>
    </row>
    <row r="72" spans="2:24" x14ac:dyDescent="0.3">
      <c r="B72" s="7" t="s">
        <v>368</v>
      </c>
      <c r="C72" s="7" t="str">
        <f>VLOOKUP(B72,'1_문헌목록_효과성'!B:AE,2,0)</f>
        <v>Cayla</v>
      </c>
      <c r="D72" s="7">
        <f>VLOOKUP(B72,'1_문헌목록_효과성'!B:AE,3,0)</f>
        <v>2016</v>
      </c>
      <c r="E72" s="7" t="str">
        <f>VLOOKUP(B72,'1_문헌목록_효과성'!B:AE,4,0)</f>
        <v>RCT</v>
      </c>
      <c r="F72" s="7" t="str">
        <f>VLOOKUP(B72,'1_문헌목록_효과성'!B:AE,6,0)</f>
        <v>ANTARCTIC</v>
      </c>
      <c r="G72" s="7" t="str">
        <f>VLOOKUP(B72,'1_문헌목록_효과성'!B:AE,8,0)</f>
        <v>ACS로 coronary stenting을 받은 75세 이상 환자</v>
      </c>
      <c r="H72" s="7"/>
      <c r="I72" s="7" t="s">
        <v>380</v>
      </c>
      <c r="J72" s="7" t="s">
        <v>385</v>
      </c>
      <c r="K72" s="7" t="s">
        <v>197</v>
      </c>
      <c r="L72" s="7" t="s">
        <v>395</v>
      </c>
      <c r="M72" s="7">
        <v>435</v>
      </c>
      <c r="N72" s="7">
        <v>19</v>
      </c>
      <c r="O72" s="7">
        <v>4</v>
      </c>
      <c r="P72" s="7">
        <v>442</v>
      </c>
      <c r="Q72" s="7">
        <v>17</v>
      </c>
      <c r="R72" s="7">
        <v>4</v>
      </c>
      <c r="S72" s="7">
        <v>0.72</v>
      </c>
      <c r="T72" s="7" t="s">
        <v>261</v>
      </c>
      <c r="U72" s="22" t="s">
        <v>537</v>
      </c>
      <c r="V72" s="20" t="s">
        <v>556</v>
      </c>
      <c r="W72" s="22" t="s">
        <v>575</v>
      </c>
      <c r="X72" s="7"/>
    </row>
    <row r="73" spans="2:24" x14ac:dyDescent="0.3">
      <c r="B73" s="7" t="s">
        <v>368</v>
      </c>
      <c r="C73" s="7" t="str">
        <f>VLOOKUP(B73,'1_문헌목록_효과성'!B:AE,2,0)</f>
        <v>Cayla</v>
      </c>
      <c r="D73" s="7">
        <f>VLOOKUP(B73,'1_문헌목록_효과성'!B:AE,3,0)</f>
        <v>2016</v>
      </c>
      <c r="E73" s="7" t="str">
        <f>VLOOKUP(B73,'1_문헌목록_효과성'!B:AE,4,0)</f>
        <v>RCT</v>
      </c>
      <c r="F73" s="7" t="str">
        <f>VLOOKUP(B73,'1_문헌목록_효과성'!B:AE,6,0)</f>
        <v>ANTARCTIC</v>
      </c>
      <c r="G73" s="7" t="str">
        <f>VLOOKUP(B73,'1_문헌목록_효과성'!B:AE,8,0)</f>
        <v>ACS로 coronary stenting을 받은 75세 이상 환자</v>
      </c>
      <c r="H73" s="7"/>
      <c r="I73" s="7" t="s">
        <v>380</v>
      </c>
      <c r="J73" s="7" t="s">
        <v>386</v>
      </c>
      <c r="K73" s="7" t="s">
        <v>197</v>
      </c>
      <c r="L73" s="7" t="s">
        <v>395</v>
      </c>
      <c r="M73" s="7">
        <v>435</v>
      </c>
      <c r="N73" s="7">
        <v>8</v>
      </c>
      <c r="O73" s="7">
        <v>2</v>
      </c>
      <c r="P73" s="7">
        <v>442</v>
      </c>
      <c r="Q73" s="7">
        <v>12</v>
      </c>
      <c r="R73" s="7">
        <v>3</v>
      </c>
      <c r="S73" s="7">
        <v>0.39</v>
      </c>
      <c r="T73" s="7" t="s">
        <v>261</v>
      </c>
      <c r="U73" s="22" t="s">
        <v>538</v>
      </c>
      <c r="V73" s="20" t="s">
        <v>557</v>
      </c>
      <c r="W73" s="22" t="s">
        <v>574</v>
      </c>
      <c r="X73" s="7"/>
    </row>
    <row r="74" spans="2:24" x14ac:dyDescent="0.3">
      <c r="B74" s="7" t="s">
        <v>368</v>
      </c>
      <c r="C74" s="7" t="str">
        <f>VLOOKUP(B74,'1_문헌목록_효과성'!B:AE,2,0)</f>
        <v>Cayla</v>
      </c>
      <c r="D74" s="7">
        <f>VLOOKUP(B74,'1_문헌목록_효과성'!B:AE,3,0)</f>
        <v>2016</v>
      </c>
      <c r="E74" s="7" t="str">
        <f>VLOOKUP(B74,'1_문헌목록_효과성'!B:AE,4,0)</f>
        <v>RCT</v>
      </c>
      <c r="F74" s="7" t="str">
        <f>VLOOKUP(B74,'1_문헌목록_효과성'!B:AE,6,0)</f>
        <v>ANTARCTIC</v>
      </c>
      <c r="G74" s="7" t="str">
        <f>VLOOKUP(B74,'1_문헌목록_효과성'!B:AE,8,0)</f>
        <v>ACS로 coronary stenting을 받은 75세 이상 환자</v>
      </c>
      <c r="H74" s="7"/>
      <c r="I74" s="7" t="s">
        <v>380</v>
      </c>
      <c r="J74" s="7" t="s">
        <v>387</v>
      </c>
      <c r="K74" s="7" t="s">
        <v>197</v>
      </c>
      <c r="L74" s="7" t="s">
        <v>395</v>
      </c>
      <c r="M74" s="7">
        <v>435</v>
      </c>
      <c r="N74" s="7">
        <v>17</v>
      </c>
      <c r="O74" s="7">
        <v>4</v>
      </c>
      <c r="P74" s="7">
        <v>442</v>
      </c>
      <c r="Q74" s="7">
        <v>19</v>
      </c>
      <c r="R74" s="7">
        <v>4</v>
      </c>
      <c r="S74" s="7">
        <v>0.75</v>
      </c>
      <c r="T74" s="7" t="s">
        <v>261</v>
      </c>
      <c r="U74" s="22" t="s">
        <v>539</v>
      </c>
      <c r="V74" s="20" t="s">
        <v>558</v>
      </c>
      <c r="W74" s="22" t="s">
        <v>576</v>
      </c>
      <c r="X74" s="7"/>
    </row>
    <row r="75" spans="2:24" x14ac:dyDescent="0.3">
      <c r="B75" s="7" t="s">
        <v>368</v>
      </c>
      <c r="C75" s="7" t="str">
        <f>VLOOKUP(B75,'1_문헌목록_효과성'!B:AE,2,0)</f>
        <v>Cayla</v>
      </c>
      <c r="D75" s="7">
        <f>VLOOKUP(B75,'1_문헌목록_효과성'!B:AE,3,0)</f>
        <v>2016</v>
      </c>
      <c r="E75" s="7" t="str">
        <f>VLOOKUP(B75,'1_문헌목록_효과성'!B:AE,4,0)</f>
        <v>RCT</v>
      </c>
      <c r="F75" s="7" t="str">
        <f>VLOOKUP(B75,'1_문헌목록_효과성'!B:AE,6,0)</f>
        <v>ANTARCTIC</v>
      </c>
      <c r="G75" s="7" t="str">
        <f>VLOOKUP(B75,'1_문헌목록_효과성'!B:AE,8,0)</f>
        <v>ACS로 coronary stenting을 받은 75세 이상 환자</v>
      </c>
      <c r="H75" s="7"/>
      <c r="I75" s="7" t="s">
        <v>380</v>
      </c>
      <c r="J75" s="7" t="s">
        <v>388</v>
      </c>
      <c r="K75" s="7" t="s">
        <v>197</v>
      </c>
      <c r="L75" s="7" t="s">
        <v>395</v>
      </c>
      <c r="M75" s="7">
        <v>435</v>
      </c>
      <c r="N75" s="7">
        <v>25</v>
      </c>
      <c r="O75" s="7">
        <v>6</v>
      </c>
      <c r="P75" s="7">
        <v>442</v>
      </c>
      <c r="Q75" s="7">
        <v>30</v>
      </c>
      <c r="R75" s="7">
        <v>7</v>
      </c>
      <c r="S75" s="7">
        <v>0.51</v>
      </c>
      <c r="T75" s="7" t="s">
        <v>261</v>
      </c>
      <c r="U75" s="22" t="s">
        <v>540</v>
      </c>
      <c r="V75" s="20" t="s">
        <v>559</v>
      </c>
      <c r="W75" s="22" t="s">
        <v>577</v>
      </c>
      <c r="X75" s="7"/>
    </row>
    <row r="76" spans="2:24" x14ac:dyDescent="0.3">
      <c r="B76" s="7" t="s">
        <v>368</v>
      </c>
      <c r="C76" s="7" t="str">
        <f>VLOOKUP(B76,'1_문헌목록_효과성'!B:AE,2,0)</f>
        <v>Cayla</v>
      </c>
      <c r="D76" s="7">
        <f>VLOOKUP(B76,'1_문헌목록_효과성'!B:AE,3,0)</f>
        <v>2016</v>
      </c>
      <c r="E76" s="7" t="str">
        <f>VLOOKUP(B76,'1_문헌목록_효과성'!B:AE,4,0)</f>
        <v>RCT</v>
      </c>
      <c r="F76" s="7" t="str">
        <f>VLOOKUP(B76,'1_문헌목록_효과성'!B:AE,6,0)</f>
        <v>ANTARCTIC</v>
      </c>
      <c r="G76" s="7" t="str">
        <f>VLOOKUP(B76,'1_문헌목록_효과성'!B:AE,8,0)</f>
        <v>ACS로 coronary stenting을 받은 75세 이상 환자</v>
      </c>
      <c r="H76" s="7"/>
      <c r="I76" s="7" t="s">
        <v>380</v>
      </c>
      <c r="J76" s="7" t="s">
        <v>389</v>
      </c>
      <c r="K76" s="7" t="s">
        <v>197</v>
      </c>
      <c r="L76" s="7" t="s">
        <v>395</v>
      </c>
      <c r="M76" s="7">
        <v>435</v>
      </c>
      <c r="N76" s="7">
        <v>30</v>
      </c>
      <c r="O76" s="7">
        <v>7</v>
      </c>
      <c r="P76" s="7">
        <v>442</v>
      </c>
      <c r="Q76" s="7">
        <v>32</v>
      </c>
      <c r="R76" s="7">
        <v>7</v>
      </c>
      <c r="S76" s="7">
        <v>0.82</v>
      </c>
      <c r="T76" s="7" t="s">
        <v>261</v>
      </c>
      <c r="U76" s="22" t="s">
        <v>541</v>
      </c>
      <c r="V76" s="20" t="s">
        <v>560</v>
      </c>
      <c r="W76" s="22" t="s">
        <v>578</v>
      </c>
      <c r="X76" s="7"/>
    </row>
    <row r="77" spans="2:24" x14ac:dyDescent="0.3">
      <c r="B77" s="7" t="s">
        <v>368</v>
      </c>
      <c r="C77" s="7" t="str">
        <f>VLOOKUP(B77,'1_문헌목록_효과성'!B:AE,2,0)</f>
        <v>Cayla</v>
      </c>
      <c r="D77" s="7">
        <f>VLOOKUP(B77,'1_문헌목록_효과성'!B:AE,3,0)</f>
        <v>2016</v>
      </c>
      <c r="E77" s="7" t="str">
        <f>VLOOKUP(B77,'1_문헌목록_효과성'!B:AE,4,0)</f>
        <v>RCT</v>
      </c>
      <c r="F77" s="7" t="str">
        <f>VLOOKUP(B77,'1_문헌목록_효과성'!B:AE,6,0)</f>
        <v>ANTARCTIC</v>
      </c>
      <c r="G77" s="7" t="str">
        <f>VLOOKUP(B77,'1_문헌목록_효과성'!B:AE,8,0)</f>
        <v>ACS로 coronary stenting을 받은 75세 이상 환자</v>
      </c>
      <c r="H77" s="7"/>
      <c r="I77" s="7" t="s">
        <v>380</v>
      </c>
      <c r="J77" s="7" t="s">
        <v>390</v>
      </c>
      <c r="K77" s="7" t="s">
        <v>197</v>
      </c>
      <c r="L77" s="7" t="s">
        <v>395</v>
      </c>
      <c r="M77" s="7">
        <v>435</v>
      </c>
      <c r="N77" s="7">
        <v>71</v>
      </c>
      <c r="O77" s="7">
        <v>16</v>
      </c>
      <c r="P77" s="7">
        <v>442</v>
      </c>
      <c r="Q77" s="7">
        <v>76</v>
      </c>
      <c r="R77" s="7">
        <v>17</v>
      </c>
      <c r="S77" s="7">
        <v>0.77</v>
      </c>
      <c r="T77" s="7" t="s">
        <v>261</v>
      </c>
      <c r="U77" s="22" t="s">
        <v>542</v>
      </c>
      <c r="V77" s="20" t="s">
        <v>561</v>
      </c>
      <c r="W77" s="22" t="s">
        <v>572</v>
      </c>
      <c r="X77" s="7"/>
    </row>
    <row r="78" spans="2:24" x14ac:dyDescent="0.3">
      <c r="B78" s="7" t="s">
        <v>368</v>
      </c>
      <c r="C78" s="7" t="str">
        <f>VLOOKUP(B78,'1_문헌목록_효과성'!B:AE,2,0)</f>
        <v>Cayla</v>
      </c>
      <c r="D78" s="7">
        <f>VLOOKUP(B78,'1_문헌목록_효과성'!B:AE,3,0)</f>
        <v>2016</v>
      </c>
      <c r="E78" s="7" t="str">
        <f>VLOOKUP(B78,'1_문헌목록_효과성'!B:AE,4,0)</f>
        <v>RCT</v>
      </c>
      <c r="F78" s="7" t="str">
        <f>VLOOKUP(B78,'1_문헌목록_효과성'!B:AE,6,0)</f>
        <v>ANTARCTIC</v>
      </c>
      <c r="G78" s="7" t="str">
        <f>VLOOKUP(B78,'1_문헌목록_효과성'!B:AE,8,0)</f>
        <v>ACS로 coronary stenting을 받은 75세 이상 환자</v>
      </c>
      <c r="H78" s="7"/>
      <c r="I78" s="7" t="s">
        <v>380</v>
      </c>
      <c r="J78" s="7" t="s">
        <v>391</v>
      </c>
      <c r="K78" s="7" t="s">
        <v>197</v>
      </c>
      <c r="L78" s="7" t="s">
        <v>395</v>
      </c>
      <c r="M78" s="7">
        <v>435</v>
      </c>
      <c r="N78" s="7">
        <v>94</v>
      </c>
      <c r="O78" s="7">
        <v>22</v>
      </c>
      <c r="P78" s="7">
        <v>442</v>
      </c>
      <c r="Q78" s="7">
        <v>103</v>
      </c>
      <c r="R78" s="7">
        <v>23</v>
      </c>
      <c r="S78" s="7">
        <v>0.56999999999999995</v>
      </c>
      <c r="T78" s="7" t="s">
        <v>261</v>
      </c>
      <c r="U78" s="22" t="s">
        <v>543</v>
      </c>
      <c r="V78" s="20" t="s">
        <v>562</v>
      </c>
      <c r="W78" s="22" t="s">
        <v>579</v>
      </c>
      <c r="X78" s="7"/>
    </row>
    <row r="79" spans="2:24" x14ac:dyDescent="0.3">
      <c r="B79" s="7" t="s">
        <v>368</v>
      </c>
      <c r="C79" s="7" t="str">
        <f>VLOOKUP(B79,'1_문헌목록_효과성'!B:AE,2,0)</f>
        <v>Cayla</v>
      </c>
      <c r="D79" s="7">
        <f>VLOOKUP(B79,'1_문헌목록_효과성'!B:AE,3,0)</f>
        <v>2016</v>
      </c>
      <c r="E79" s="7" t="str">
        <f>VLOOKUP(B79,'1_문헌목록_효과성'!B:AE,4,0)</f>
        <v>RCT</v>
      </c>
      <c r="F79" s="7" t="str">
        <f>VLOOKUP(B79,'1_문헌목록_효과성'!B:AE,6,0)</f>
        <v>ANTARCTIC</v>
      </c>
      <c r="G79" s="7" t="str">
        <f>VLOOKUP(B79,'1_문헌목록_효과성'!B:AE,8,0)</f>
        <v>ACS로 coronary stenting을 받은 75세 이상 환자</v>
      </c>
      <c r="H79" s="7"/>
      <c r="I79" s="7" t="s">
        <v>380</v>
      </c>
      <c r="J79" s="7" t="s">
        <v>392</v>
      </c>
      <c r="K79" s="7" t="s">
        <v>197</v>
      </c>
      <c r="L79" s="7" t="s">
        <v>395</v>
      </c>
      <c r="M79" s="7">
        <v>435</v>
      </c>
      <c r="N79" s="7">
        <v>32</v>
      </c>
      <c r="O79" s="7">
        <v>7</v>
      </c>
      <c r="P79" s="7">
        <v>442</v>
      </c>
      <c r="Q79" s="7">
        <v>38</v>
      </c>
      <c r="R79" s="7">
        <v>9</v>
      </c>
      <c r="S79" s="7">
        <v>0.48</v>
      </c>
      <c r="T79" s="7" t="s">
        <v>261</v>
      </c>
      <c r="U79" s="22" t="s">
        <v>544</v>
      </c>
      <c r="V79" s="20" t="s">
        <v>563</v>
      </c>
      <c r="W79" s="22" t="s">
        <v>580</v>
      </c>
      <c r="X79" s="7"/>
    </row>
    <row r="80" spans="2:24" x14ac:dyDescent="0.3">
      <c r="B80" s="7" t="s">
        <v>368</v>
      </c>
      <c r="C80" s="7" t="str">
        <f>VLOOKUP(B80,'1_문헌목록_효과성'!B:AE,2,0)</f>
        <v>Cayla</v>
      </c>
      <c r="D80" s="7">
        <f>VLOOKUP(B80,'1_문헌목록_효과성'!B:AE,3,0)</f>
        <v>2016</v>
      </c>
      <c r="E80" s="7" t="str">
        <f>VLOOKUP(B80,'1_문헌목록_효과성'!B:AE,4,0)</f>
        <v>RCT</v>
      </c>
      <c r="F80" s="7" t="str">
        <f>VLOOKUP(B80,'1_문헌목록_효과성'!B:AE,6,0)</f>
        <v>ANTARCTIC</v>
      </c>
      <c r="G80" s="7" t="str">
        <f>VLOOKUP(B80,'1_문헌목록_효과성'!B:AE,8,0)</f>
        <v>ACS로 coronary stenting을 받은 75세 이상 환자</v>
      </c>
      <c r="H80" s="7"/>
      <c r="I80" s="7" t="s">
        <v>380</v>
      </c>
      <c r="J80" s="7" t="s">
        <v>393</v>
      </c>
      <c r="K80" s="7" t="s">
        <v>197</v>
      </c>
      <c r="L80" s="7" t="s">
        <v>395</v>
      </c>
      <c r="M80" s="7">
        <v>435</v>
      </c>
      <c r="N80" s="7">
        <v>60</v>
      </c>
      <c r="O80" s="7">
        <v>14</v>
      </c>
      <c r="P80" s="7">
        <v>442</v>
      </c>
      <c r="Q80" s="7">
        <v>57</v>
      </c>
      <c r="R80" s="7">
        <v>13</v>
      </c>
      <c r="S80" s="7">
        <v>0.63</v>
      </c>
      <c r="T80" s="7" t="s">
        <v>261</v>
      </c>
      <c r="U80" s="22" t="s">
        <v>526</v>
      </c>
      <c r="V80" s="20" t="s">
        <v>564</v>
      </c>
      <c r="W80" s="22" t="s">
        <v>581</v>
      </c>
      <c r="X80" s="7"/>
    </row>
    <row r="81" spans="2:24" x14ac:dyDescent="0.3">
      <c r="B81" s="7" t="s">
        <v>368</v>
      </c>
      <c r="C81" s="7" t="str">
        <f>VLOOKUP(B81,'1_문헌목록_효과성'!B:AE,2,0)</f>
        <v>Cayla</v>
      </c>
      <c r="D81" s="7">
        <f>VLOOKUP(B81,'1_문헌목록_효과성'!B:AE,3,0)</f>
        <v>2016</v>
      </c>
      <c r="E81" s="7" t="str">
        <f>VLOOKUP(B81,'1_문헌목록_효과성'!B:AE,4,0)</f>
        <v>RCT</v>
      </c>
      <c r="F81" s="7" t="str">
        <f>VLOOKUP(B81,'1_문헌목록_효과성'!B:AE,6,0)</f>
        <v>ANTARCTIC</v>
      </c>
      <c r="G81" s="7" t="str">
        <f>VLOOKUP(B81,'1_문헌목록_효과성'!B:AE,8,0)</f>
        <v>ACS로 coronary stenting을 받은 75세 이상 환자</v>
      </c>
      <c r="H81" s="7"/>
      <c r="I81" s="7" t="s">
        <v>380</v>
      </c>
      <c r="J81" s="7" t="s">
        <v>394</v>
      </c>
      <c r="K81" s="7" t="s">
        <v>197</v>
      </c>
      <c r="L81" s="7" t="s">
        <v>395</v>
      </c>
      <c r="M81" s="7">
        <v>435</v>
      </c>
      <c r="N81" s="7">
        <v>87</v>
      </c>
      <c r="O81" s="7">
        <v>20</v>
      </c>
      <c r="P81" s="7">
        <v>442</v>
      </c>
      <c r="Q81" s="7">
        <v>88</v>
      </c>
      <c r="R81" s="7">
        <v>20</v>
      </c>
      <c r="S81" s="7">
        <v>0.91</v>
      </c>
      <c r="T81" s="7" t="s">
        <v>261</v>
      </c>
      <c r="U81" s="22" t="s">
        <v>531</v>
      </c>
      <c r="V81" s="20" t="s">
        <v>565</v>
      </c>
      <c r="W81" s="22" t="s">
        <v>582</v>
      </c>
      <c r="X81" s="7"/>
    </row>
    <row r="82" spans="2:24" x14ac:dyDescent="0.3">
      <c r="B82" s="7">
        <v>627</v>
      </c>
      <c r="C82" s="7" t="str">
        <f>VLOOKUP(B82,'1_문헌목록_효과성'!B:AE,2,0)</f>
        <v>Tomaniak</v>
      </c>
      <c r="D82" s="7">
        <f>VLOOKUP(B82,'1_문헌목록_효과성'!B:AE,3,0)</f>
        <v>2017</v>
      </c>
      <c r="E82" s="7" t="str">
        <f>VLOOKUP(B82,'1_문헌목록_효과성'!B:AE,4,0)</f>
        <v>RCT</v>
      </c>
      <c r="F82" s="7" t="str">
        <f>VLOOKUP(B82,'1_문헌목록_효과성'!B:AE,6,0)</f>
        <v xml:space="preserve">ONSIDE TEST </v>
      </c>
      <c r="G82" s="7" t="str">
        <f>VLOOKUP(B82,'1_문헌목록_효과성'!B:AE,8,0)</f>
        <v>안정 CAD</v>
      </c>
      <c r="H82" s="7"/>
      <c r="I82" s="7" t="s">
        <v>420</v>
      </c>
      <c r="J82" s="7" t="s">
        <v>409</v>
      </c>
      <c r="K82" s="7"/>
      <c r="L82" s="7" t="s">
        <v>419</v>
      </c>
      <c r="M82" s="7">
        <v>34</v>
      </c>
      <c r="N82" s="7">
        <v>25</v>
      </c>
      <c r="O82" s="7">
        <v>73.53</v>
      </c>
      <c r="P82" s="7">
        <v>26</v>
      </c>
      <c r="Q82" s="7">
        <v>19</v>
      </c>
      <c r="R82" s="7">
        <v>73.08</v>
      </c>
      <c r="S82" s="7">
        <v>0.96899999999999997</v>
      </c>
      <c r="T82" s="7"/>
      <c r="U82" s="7"/>
      <c r="V82" s="7"/>
      <c r="W82" s="7"/>
      <c r="X82" s="7"/>
    </row>
    <row r="83" spans="2:24" x14ac:dyDescent="0.3">
      <c r="B83" s="7">
        <v>627</v>
      </c>
      <c r="C83" s="7" t="str">
        <f>VLOOKUP(B83,'1_문헌목록_효과성'!B:AE,2,0)</f>
        <v>Tomaniak</v>
      </c>
      <c r="D83" s="7">
        <f>VLOOKUP(B83,'1_문헌목록_효과성'!B:AE,3,0)</f>
        <v>2017</v>
      </c>
      <c r="E83" s="7" t="str">
        <f>VLOOKUP(B83,'1_문헌목록_효과성'!B:AE,4,0)</f>
        <v>RCT</v>
      </c>
      <c r="F83" s="7" t="str">
        <f>VLOOKUP(B83,'1_문헌목록_효과성'!B:AE,6,0)</f>
        <v xml:space="preserve">ONSIDE TEST </v>
      </c>
      <c r="G83" s="7" t="str">
        <f>VLOOKUP(B83,'1_문헌목록_효과성'!B:AE,8,0)</f>
        <v>안정 CAD</v>
      </c>
      <c r="H83" s="7"/>
      <c r="I83" s="7" t="s">
        <v>421</v>
      </c>
      <c r="J83" s="7" t="s">
        <v>410</v>
      </c>
      <c r="K83" s="7"/>
      <c r="L83" s="7" t="s">
        <v>419</v>
      </c>
      <c r="M83" s="7">
        <v>34</v>
      </c>
      <c r="N83" s="7">
        <v>21</v>
      </c>
      <c r="O83" s="7">
        <v>61.76</v>
      </c>
      <c r="P83" s="7">
        <v>26</v>
      </c>
      <c r="Q83" s="7">
        <v>13</v>
      </c>
      <c r="R83" s="7">
        <v>50</v>
      </c>
      <c r="S83" s="7">
        <v>0.36199999999999999</v>
      </c>
      <c r="T83" s="7"/>
      <c r="U83" s="7"/>
      <c r="V83" s="7"/>
      <c r="W83" s="7"/>
      <c r="X83" s="7"/>
    </row>
    <row r="84" spans="2:24" x14ac:dyDescent="0.3">
      <c r="B84" s="7">
        <v>627</v>
      </c>
      <c r="C84" s="7" t="str">
        <f>VLOOKUP(B84,'1_문헌목록_효과성'!B:AE,2,0)</f>
        <v>Tomaniak</v>
      </c>
      <c r="D84" s="7">
        <f>VLOOKUP(B84,'1_문헌목록_효과성'!B:AE,3,0)</f>
        <v>2017</v>
      </c>
      <c r="E84" s="7" t="str">
        <f>VLOOKUP(B84,'1_문헌목록_효과성'!B:AE,4,0)</f>
        <v>RCT</v>
      </c>
      <c r="F84" s="7" t="str">
        <f>VLOOKUP(B84,'1_문헌목록_효과성'!B:AE,6,0)</f>
        <v xml:space="preserve">ONSIDE TEST </v>
      </c>
      <c r="G84" s="7" t="str">
        <f>VLOOKUP(B84,'1_문헌목록_효과성'!B:AE,8,0)</f>
        <v>안정 CAD</v>
      </c>
      <c r="H84" s="7"/>
      <c r="I84" s="7" t="s">
        <v>422</v>
      </c>
      <c r="J84" s="7" t="s">
        <v>411</v>
      </c>
      <c r="K84" s="7"/>
      <c r="L84" s="7" t="s">
        <v>419</v>
      </c>
      <c r="M84" s="7">
        <v>34</v>
      </c>
      <c r="N84" s="7">
        <v>16</v>
      </c>
      <c r="O84" s="7">
        <v>47.06</v>
      </c>
      <c r="P84" s="7">
        <v>26</v>
      </c>
      <c r="Q84" s="7">
        <v>9</v>
      </c>
      <c r="R84" s="7">
        <v>34.619999999999997</v>
      </c>
      <c r="S84" s="7">
        <v>0.33300000000000002</v>
      </c>
      <c r="T84" s="7"/>
      <c r="U84" s="7"/>
      <c r="V84" s="7"/>
      <c r="W84" s="7"/>
      <c r="X84" s="7"/>
    </row>
    <row r="85" spans="2:24" x14ac:dyDescent="0.3">
      <c r="B85" s="7">
        <v>627</v>
      </c>
      <c r="C85" s="7" t="str">
        <f>VLOOKUP(B85,'1_문헌목록_효과성'!B:AE,2,0)</f>
        <v>Tomaniak</v>
      </c>
      <c r="D85" s="7">
        <f>VLOOKUP(B85,'1_문헌목록_효과성'!B:AE,3,0)</f>
        <v>2017</v>
      </c>
      <c r="E85" s="7" t="str">
        <f>VLOOKUP(B85,'1_문헌목록_효과성'!B:AE,4,0)</f>
        <v>RCT</v>
      </c>
      <c r="F85" s="7" t="str">
        <f>VLOOKUP(B85,'1_문헌목록_효과성'!B:AE,6,0)</f>
        <v xml:space="preserve">ONSIDE TEST </v>
      </c>
      <c r="G85" s="7" t="str">
        <f>VLOOKUP(B85,'1_문헌목록_효과성'!B:AE,8,0)</f>
        <v>안정 CAD</v>
      </c>
      <c r="H85" s="7"/>
      <c r="I85" s="7" t="s">
        <v>425</v>
      </c>
      <c r="J85" s="7" t="s">
        <v>434</v>
      </c>
      <c r="K85" s="7"/>
      <c r="L85" s="7" t="s">
        <v>419</v>
      </c>
      <c r="M85" s="7">
        <v>34</v>
      </c>
      <c r="N85" s="7">
        <v>2</v>
      </c>
      <c r="O85" s="7">
        <v>5.88</v>
      </c>
      <c r="P85" s="7">
        <v>26</v>
      </c>
      <c r="Q85" s="7">
        <v>2</v>
      </c>
      <c r="R85" s="7">
        <v>7.69</v>
      </c>
      <c r="S85" s="7">
        <v>0.78100000000000003</v>
      </c>
      <c r="T85" s="7"/>
      <c r="U85" s="7"/>
      <c r="V85" s="7"/>
      <c r="W85" s="7"/>
      <c r="X85" s="7"/>
    </row>
    <row r="86" spans="2:24" x14ac:dyDescent="0.3">
      <c r="B86" s="7">
        <v>627</v>
      </c>
      <c r="C86" s="7" t="str">
        <f>VLOOKUP(B86,'1_문헌목록_효과성'!B:AE,2,0)</f>
        <v>Tomaniak</v>
      </c>
      <c r="D86" s="7">
        <f>VLOOKUP(B86,'1_문헌목록_효과성'!B:AE,3,0)</f>
        <v>2017</v>
      </c>
      <c r="E86" s="7" t="str">
        <f>VLOOKUP(B86,'1_문헌목록_효과성'!B:AE,4,0)</f>
        <v>RCT</v>
      </c>
      <c r="F86" s="7" t="str">
        <f>VLOOKUP(B86,'1_문헌목록_효과성'!B:AE,6,0)</f>
        <v xml:space="preserve">ONSIDE TEST </v>
      </c>
      <c r="G86" s="7" t="str">
        <f>VLOOKUP(B86,'1_문헌목록_효과성'!B:AE,8,0)</f>
        <v>안정 CAD</v>
      </c>
      <c r="H86" s="7"/>
      <c r="I86" s="7" t="s">
        <v>423</v>
      </c>
      <c r="J86" s="7" t="s">
        <v>424</v>
      </c>
      <c r="K86" s="7"/>
      <c r="L86" s="7" t="s">
        <v>419</v>
      </c>
      <c r="M86" s="7">
        <v>34</v>
      </c>
      <c r="N86" s="7">
        <v>26</v>
      </c>
      <c r="O86" s="7">
        <v>76.47</v>
      </c>
      <c r="P86" s="7">
        <v>26</v>
      </c>
      <c r="Q86" s="7">
        <v>19</v>
      </c>
      <c r="R86" s="7">
        <v>73.08</v>
      </c>
      <c r="S86" s="7">
        <v>0.76400000000000001</v>
      </c>
      <c r="T86" s="7"/>
      <c r="U86" s="7"/>
      <c r="V86" s="7"/>
      <c r="W86" s="7"/>
      <c r="X86" s="7"/>
    </row>
    <row r="87" spans="2:24" x14ac:dyDescent="0.3">
      <c r="B87" s="7">
        <v>627</v>
      </c>
      <c r="C87" s="7" t="str">
        <f>VLOOKUP(B87,'1_문헌목록_효과성'!B:AE,2,0)</f>
        <v>Tomaniak</v>
      </c>
      <c r="D87" s="7">
        <f>VLOOKUP(B87,'1_문헌목록_효과성'!B:AE,3,0)</f>
        <v>2017</v>
      </c>
      <c r="E87" s="7" t="str">
        <f>VLOOKUP(B87,'1_문헌목록_효과성'!B:AE,4,0)</f>
        <v>RCT</v>
      </c>
      <c r="F87" s="7" t="str">
        <f>VLOOKUP(B87,'1_문헌목록_효과성'!B:AE,6,0)</f>
        <v xml:space="preserve">ONSIDE TEST </v>
      </c>
      <c r="G87" s="7" t="str">
        <f>VLOOKUP(B87,'1_문헌목록_효과성'!B:AE,8,0)</f>
        <v>안정 CAD</v>
      </c>
      <c r="H87" s="7"/>
      <c r="I87" s="7" t="s">
        <v>380</v>
      </c>
      <c r="J87" s="7" t="s">
        <v>413</v>
      </c>
      <c r="K87" s="7"/>
      <c r="L87" s="7" t="s">
        <v>414</v>
      </c>
      <c r="M87" s="7">
        <v>34</v>
      </c>
      <c r="N87" s="7">
        <v>4</v>
      </c>
      <c r="O87" s="7">
        <v>11.76</v>
      </c>
      <c r="P87" s="7">
        <v>26</v>
      </c>
      <c r="Q87" s="7">
        <v>0</v>
      </c>
      <c r="R87" s="7">
        <v>0</v>
      </c>
      <c r="S87" s="7">
        <v>8.2000000000000003E-2</v>
      </c>
      <c r="T87" s="7"/>
      <c r="U87" s="7"/>
      <c r="V87" s="7"/>
      <c r="W87" s="7"/>
      <c r="X87" s="7"/>
    </row>
    <row r="88" spans="2:24" x14ac:dyDescent="0.3">
      <c r="B88" s="7">
        <v>627</v>
      </c>
      <c r="C88" s="7" t="str">
        <f>VLOOKUP(B88,'1_문헌목록_효과성'!B:AE,2,0)</f>
        <v>Tomaniak</v>
      </c>
      <c r="D88" s="7">
        <f>VLOOKUP(B88,'1_문헌목록_효과성'!B:AE,3,0)</f>
        <v>2017</v>
      </c>
      <c r="E88" s="7" t="str">
        <f>VLOOKUP(B88,'1_문헌목록_효과성'!B:AE,4,0)</f>
        <v>RCT</v>
      </c>
      <c r="F88" s="7" t="str">
        <f>VLOOKUP(B88,'1_문헌목록_효과성'!B:AE,6,0)</f>
        <v xml:space="preserve">ONSIDE TEST </v>
      </c>
      <c r="G88" s="7" t="str">
        <f>VLOOKUP(B88,'1_문헌목록_효과성'!B:AE,8,0)</f>
        <v>안정 CAD</v>
      </c>
      <c r="H88" s="7"/>
      <c r="I88" s="7" t="s">
        <v>380</v>
      </c>
      <c r="J88" s="7" t="s">
        <v>412</v>
      </c>
      <c r="K88" s="7"/>
      <c r="L88" s="7" t="s">
        <v>415</v>
      </c>
      <c r="M88" s="7">
        <v>34</v>
      </c>
      <c r="N88" s="7">
        <v>4</v>
      </c>
      <c r="O88" s="7">
        <v>11.76</v>
      </c>
      <c r="P88" s="7">
        <v>26</v>
      </c>
      <c r="Q88" s="7">
        <v>0</v>
      </c>
      <c r="R88" s="7">
        <v>0</v>
      </c>
      <c r="S88" s="7">
        <v>8.2000000000000003E-2</v>
      </c>
      <c r="T88" s="7"/>
      <c r="U88" s="7"/>
      <c r="V88" s="7"/>
      <c r="W88" s="7"/>
      <c r="X88" s="7"/>
    </row>
    <row r="89" spans="2:24" x14ac:dyDescent="0.3">
      <c r="B89" s="7">
        <v>627</v>
      </c>
      <c r="C89" s="7" t="str">
        <f>VLOOKUP(B89,'1_문헌목록_효과성'!B:AE,2,0)</f>
        <v>Tomaniak</v>
      </c>
      <c r="D89" s="7">
        <f>VLOOKUP(B89,'1_문헌목록_효과성'!B:AE,3,0)</f>
        <v>2017</v>
      </c>
      <c r="E89" s="7" t="str">
        <f>VLOOKUP(B89,'1_문헌목록_효과성'!B:AE,4,0)</f>
        <v>RCT</v>
      </c>
      <c r="F89" s="7" t="str">
        <f>VLOOKUP(B89,'1_문헌목록_효과성'!B:AE,6,0)</f>
        <v xml:space="preserve">ONSIDE TEST </v>
      </c>
      <c r="G89" s="7" t="str">
        <f>VLOOKUP(B89,'1_문헌목록_효과성'!B:AE,8,0)</f>
        <v>안정 CAD</v>
      </c>
      <c r="H89" s="7"/>
      <c r="I89" s="7" t="s">
        <v>417</v>
      </c>
      <c r="J89" s="7"/>
      <c r="K89" s="7"/>
      <c r="L89" s="7" t="s">
        <v>415</v>
      </c>
      <c r="M89" s="7">
        <v>34</v>
      </c>
      <c r="N89" s="7">
        <v>2</v>
      </c>
      <c r="O89" s="7">
        <v>5.88</v>
      </c>
      <c r="P89" s="7">
        <v>26</v>
      </c>
      <c r="Q89" s="7">
        <v>2</v>
      </c>
      <c r="R89" s="7">
        <v>7.69</v>
      </c>
      <c r="S89" s="7">
        <v>0.78100000000000003</v>
      </c>
      <c r="T89" s="7"/>
      <c r="U89" s="7"/>
      <c r="V89" s="7"/>
      <c r="W89" s="7"/>
      <c r="X89" s="7"/>
    </row>
    <row r="90" spans="2:24" x14ac:dyDescent="0.3">
      <c r="B90" s="7">
        <v>627</v>
      </c>
      <c r="C90" s="7" t="str">
        <f>VLOOKUP(B90,'1_문헌목록_효과성'!B:AE,2,0)</f>
        <v>Tomaniak</v>
      </c>
      <c r="D90" s="7">
        <f>VLOOKUP(B90,'1_문헌목록_효과성'!B:AE,3,0)</f>
        <v>2017</v>
      </c>
      <c r="E90" s="7" t="str">
        <f>VLOOKUP(B90,'1_문헌목록_효과성'!B:AE,4,0)</f>
        <v>RCT</v>
      </c>
      <c r="F90" s="7" t="str">
        <f>VLOOKUP(B90,'1_문헌목록_효과성'!B:AE,6,0)</f>
        <v xml:space="preserve">ONSIDE TEST </v>
      </c>
      <c r="G90" s="7" t="str">
        <f>VLOOKUP(B90,'1_문헌목록_효과성'!B:AE,8,0)</f>
        <v>안정 CAD</v>
      </c>
      <c r="H90" s="7"/>
      <c r="I90" s="7" t="s">
        <v>380</v>
      </c>
      <c r="J90" s="7" t="s">
        <v>413</v>
      </c>
      <c r="K90" s="7"/>
      <c r="L90" s="7" t="s">
        <v>418</v>
      </c>
      <c r="M90" s="7">
        <v>34</v>
      </c>
      <c r="N90" s="7">
        <v>6</v>
      </c>
      <c r="O90" s="7">
        <v>18.18</v>
      </c>
      <c r="P90" s="7">
        <v>26</v>
      </c>
      <c r="Q90" s="7">
        <v>0</v>
      </c>
      <c r="R90" s="7">
        <v>0</v>
      </c>
      <c r="S90" s="7">
        <v>2.7E-2</v>
      </c>
      <c r="T90" s="7"/>
      <c r="U90" s="7"/>
      <c r="V90" s="7"/>
      <c r="W90" s="7"/>
      <c r="X90" s="7"/>
    </row>
    <row r="91" spans="2:24" x14ac:dyDescent="0.3">
      <c r="B91" s="7">
        <v>627</v>
      </c>
      <c r="C91" s="7" t="str">
        <f>VLOOKUP(B91,'1_문헌목록_효과성'!B:AE,2,0)</f>
        <v>Tomaniak</v>
      </c>
      <c r="D91" s="7">
        <f>VLOOKUP(B91,'1_문헌목록_효과성'!B:AE,3,0)</f>
        <v>2017</v>
      </c>
      <c r="E91" s="7" t="str">
        <f>VLOOKUP(B91,'1_문헌목록_효과성'!B:AE,4,0)</f>
        <v>RCT</v>
      </c>
      <c r="F91" s="7" t="str">
        <f>VLOOKUP(B91,'1_문헌목록_효과성'!B:AE,6,0)</f>
        <v xml:space="preserve">ONSIDE TEST </v>
      </c>
      <c r="G91" s="7" t="str">
        <f>VLOOKUP(B91,'1_문헌목록_효과성'!B:AE,8,0)</f>
        <v>안정 CAD</v>
      </c>
      <c r="H91" s="7"/>
      <c r="I91" s="7" t="s">
        <v>416</v>
      </c>
      <c r="J91" s="7"/>
      <c r="K91" s="7"/>
      <c r="L91" s="7" t="s">
        <v>418</v>
      </c>
      <c r="M91" s="7">
        <v>34</v>
      </c>
      <c r="N91" s="7">
        <v>2</v>
      </c>
      <c r="O91" s="7">
        <v>5.88</v>
      </c>
      <c r="P91" s="7">
        <v>26</v>
      </c>
      <c r="Q91" s="7">
        <v>2</v>
      </c>
      <c r="R91" s="7">
        <v>7.69</v>
      </c>
      <c r="S91" s="7">
        <v>0.78100000000000003</v>
      </c>
      <c r="T91" s="7"/>
      <c r="U91" s="7"/>
      <c r="V91" s="7"/>
      <c r="W91" s="7"/>
      <c r="X91" s="7"/>
    </row>
    <row r="92" spans="2:24" x14ac:dyDescent="0.3">
      <c r="B92" s="7">
        <v>330</v>
      </c>
      <c r="C92" s="7" t="str">
        <f>VLOOKUP(B92,'1_문헌목록_효과성'!B:AE,2,0)</f>
        <v>Jeong</v>
      </c>
      <c r="D92" s="7">
        <f>VLOOKUP(B92,'1_문헌목록_효과성'!B:AE,3,0)</f>
        <v>2021</v>
      </c>
      <c r="E92" s="7" t="str">
        <f>VLOOKUP(B92,'1_문헌목록_효과성'!B:AE,4,0)</f>
        <v>RCT</v>
      </c>
      <c r="F92" s="7" t="str">
        <f>VLOOKUP(B92,'1_문헌목록_효과성'!B:AE,6,0)</f>
        <v>A-MATCH</v>
      </c>
      <c r="G92" s="7" t="str">
        <f>VLOOKUP(B92,'1_문헌목록_효과성'!B:AE,8,0)</f>
        <v>ACS 의심 환자에서 관상동맥협착으로 PCI를 수행하는 환자</v>
      </c>
      <c r="H92" s="7"/>
      <c r="I92" s="7" t="s">
        <v>449</v>
      </c>
      <c r="J92" s="7" t="s">
        <v>453</v>
      </c>
      <c r="K92" s="7" t="s">
        <v>197</v>
      </c>
      <c r="L92" s="7" t="s">
        <v>450</v>
      </c>
      <c r="M92" s="7">
        <v>82</v>
      </c>
      <c r="N92" s="7">
        <v>7</v>
      </c>
      <c r="O92" s="7">
        <v>8.5</v>
      </c>
      <c r="P92" s="7">
        <v>85</v>
      </c>
      <c r="Q92" s="7">
        <v>1</v>
      </c>
      <c r="R92" s="7">
        <v>1.2</v>
      </c>
      <c r="S92" s="7"/>
      <c r="T92" s="7" t="s">
        <v>462</v>
      </c>
      <c r="U92" s="7">
        <v>3.54</v>
      </c>
      <c r="V92" s="7" t="s">
        <v>463</v>
      </c>
      <c r="W92" s="7" t="s">
        <v>464</v>
      </c>
      <c r="X92" s="7" t="s">
        <v>508</v>
      </c>
    </row>
    <row r="93" spans="2:24" x14ac:dyDescent="0.3">
      <c r="B93" s="7">
        <v>330</v>
      </c>
      <c r="C93" s="7" t="str">
        <f>VLOOKUP(B93,'1_문헌목록_효과성'!B:AE,2,0)</f>
        <v>Jeong</v>
      </c>
      <c r="D93" s="7">
        <f>VLOOKUP(B93,'1_문헌목록_효과성'!B:AE,3,0)</f>
        <v>2021</v>
      </c>
      <c r="E93" s="7" t="str">
        <f>VLOOKUP(B93,'1_문헌목록_효과성'!B:AE,4,0)</f>
        <v>RCT</v>
      </c>
      <c r="F93" s="7" t="str">
        <f>VLOOKUP(B93,'1_문헌목록_효과성'!B:AE,6,0)</f>
        <v>A-MATCH</v>
      </c>
      <c r="G93" s="7" t="str">
        <f>VLOOKUP(B93,'1_문헌목록_효과성'!B:AE,8,0)</f>
        <v>ACS 의심 환자에서 관상동맥협착으로 PCI를 수행하는 환자</v>
      </c>
      <c r="H93" s="7"/>
      <c r="I93" s="7" t="s">
        <v>451</v>
      </c>
      <c r="J93" s="7" t="s">
        <v>454</v>
      </c>
      <c r="K93" s="7" t="s">
        <v>197</v>
      </c>
      <c r="L93" s="7" t="s">
        <v>450</v>
      </c>
      <c r="M93" s="7">
        <v>82</v>
      </c>
      <c r="N93" s="7">
        <v>54</v>
      </c>
      <c r="O93" s="7">
        <v>65.900000000000006</v>
      </c>
      <c r="P93" s="7">
        <v>85</v>
      </c>
      <c r="Q93" s="7">
        <v>30</v>
      </c>
      <c r="R93" s="7">
        <v>35.299999999999997</v>
      </c>
      <c r="S93" s="7"/>
      <c r="T93" s="7"/>
      <c r="U93" s="7"/>
      <c r="V93" s="7"/>
      <c r="W93" s="7"/>
      <c r="X93" s="7"/>
    </row>
    <row r="94" spans="2:24" x14ac:dyDescent="0.3">
      <c r="B94" s="7">
        <v>330</v>
      </c>
      <c r="C94" s="7" t="str">
        <f>VLOOKUP(B94,'1_문헌목록_효과성'!B:AE,2,0)</f>
        <v>Jeong</v>
      </c>
      <c r="D94" s="7">
        <f>VLOOKUP(B94,'1_문헌목록_효과성'!B:AE,3,0)</f>
        <v>2021</v>
      </c>
      <c r="E94" s="7" t="str">
        <f>VLOOKUP(B94,'1_문헌목록_효과성'!B:AE,4,0)</f>
        <v>RCT</v>
      </c>
      <c r="F94" s="7" t="str">
        <f>VLOOKUP(B94,'1_문헌목록_효과성'!B:AE,6,0)</f>
        <v>A-MATCH</v>
      </c>
      <c r="G94" s="7" t="str">
        <f>VLOOKUP(B94,'1_문헌목록_효과성'!B:AE,8,0)</f>
        <v>ACS 의심 환자에서 관상동맥협착으로 PCI를 수행하는 환자</v>
      </c>
      <c r="H94" s="7"/>
      <c r="I94" s="7" t="s">
        <v>452</v>
      </c>
      <c r="J94" s="7" t="s">
        <v>455</v>
      </c>
      <c r="K94" s="7" t="s">
        <v>197</v>
      </c>
      <c r="L94" s="7" t="s">
        <v>450</v>
      </c>
      <c r="M94" s="7">
        <v>82</v>
      </c>
      <c r="N94" s="7">
        <v>21</v>
      </c>
      <c r="O94" s="7">
        <v>25.6</v>
      </c>
      <c r="P94" s="7">
        <v>85</v>
      </c>
      <c r="Q94" s="7">
        <v>54</v>
      </c>
      <c r="R94" s="7">
        <v>63.5</v>
      </c>
      <c r="S94" s="7"/>
      <c r="T94" s="7"/>
      <c r="U94" s="7"/>
      <c r="V94" s="7"/>
      <c r="W94" s="7"/>
      <c r="X94" s="7"/>
    </row>
    <row r="95" spans="2:24" x14ac:dyDescent="0.3">
      <c r="B95" s="7">
        <v>330</v>
      </c>
      <c r="C95" s="7" t="str">
        <f>VLOOKUP(B95,'1_문헌목록_효과성'!B:AE,2,0)</f>
        <v>Jeong</v>
      </c>
      <c r="D95" s="7">
        <f>VLOOKUP(B95,'1_문헌목록_효과성'!B:AE,3,0)</f>
        <v>2021</v>
      </c>
      <c r="E95" s="7" t="str">
        <f>VLOOKUP(B95,'1_문헌목록_효과성'!B:AE,4,0)</f>
        <v>RCT</v>
      </c>
      <c r="F95" s="7" t="str">
        <f>VLOOKUP(B95,'1_문헌목록_효과성'!B:AE,6,0)</f>
        <v>A-MATCH</v>
      </c>
      <c r="G95" s="7" t="str">
        <f>VLOOKUP(B95,'1_문헌목록_효과성'!B:AE,8,0)</f>
        <v>ACS 의심 환자에서 관상동맥협착으로 PCI를 수행하는 환자</v>
      </c>
      <c r="H95" s="7"/>
      <c r="I95" s="7" t="s">
        <v>449</v>
      </c>
      <c r="J95" s="7" t="s">
        <v>456</v>
      </c>
      <c r="K95" s="7" t="s">
        <v>197</v>
      </c>
      <c r="L95" s="7" t="s">
        <v>450</v>
      </c>
      <c r="M95" s="7">
        <v>82</v>
      </c>
      <c r="N95" s="7">
        <v>3</v>
      </c>
      <c r="O95" s="7">
        <v>3.7</v>
      </c>
      <c r="P95" s="7">
        <v>85</v>
      </c>
      <c r="Q95" s="7">
        <v>0</v>
      </c>
      <c r="R95" s="7">
        <v>0</v>
      </c>
      <c r="S95" s="7"/>
      <c r="T95" s="7" t="s">
        <v>462</v>
      </c>
      <c r="U95" s="7">
        <v>5</v>
      </c>
      <c r="V95" s="7" t="s">
        <v>465</v>
      </c>
      <c r="W95" s="7" t="s">
        <v>464</v>
      </c>
      <c r="X95" s="7" t="s">
        <v>508</v>
      </c>
    </row>
    <row r="96" spans="2:24" x14ac:dyDescent="0.3">
      <c r="B96" s="7">
        <v>330</v>
      </c>
      <c r="C96" s="7" t="str">
        <f>VLOOKUP(B96,'1_문헌목록_효과성'!B:AE,2,0)</f>
        <v>Jeong</v>
      </c>
      <c r="D96" s="7">
        <f>VLOOKUP(B96,'1_문헌목록_효과성'!B:AE,3,0)</f>
        <v>2021</v>
      </c>
      <c r="E96" s="7" t="str">
        <f>VLOOKUP(B96,'1_문헌목록_효과성'!B:AE,4,0)</f>
        <v>RCT</v>
      </c>
      <c r="F96" s="7" t="str">
        <f>VLOOKUP(B96,'1_문헌목록_효과성'!B:AE,6,0)</f>
        <v>A-MATCH</v>
      </c>
      <c r="G96" s="7" t="str">
        <f>VLOOKUP(B96,'1_문헌목록_효과성'!B:AE,8,0)</f>
        <v>ACS 의심 환자에서 관상동맥협착으로 PCI를 수행하는 환자</v>
      </c>
      <c r="H96" s="7"/>
      <c r="I96" s="7" t="s">
        <v>451</v>
      </c>
      <c r="J96" s="7" t="s">
        <v>457</v>
      </c>
      <c r="K96" s="7" t="s">
        <v>197</v>
      </c>
      <c r="L96" s="7" t="s">
        <v>450</v>
      </c>
      <c r="M96" s="7">
        <v>82</v>
      </c>
      <c r="N96" s="7">
        <v>37</v>
      </c>
      <c r="O96" s="7">
        <v>45.1</v>
      </c>
      <c r="P96" s="7">
        <v>85</v>
      </c>
      <c r="Q96" s="7">
        <v>12</v>
      </c>
      <c r="R96" s="7">
        <v>14.1</v>
      </c>
      <c r="S96" s="7"/>
      <c r="T96" s="7"/>
      <c r="U96" s="7"/>
      <c r="V96" s="7"/>
      <c r="W96" s="7"/>
      <c r="X96" s="7"/>
    </row>
    <row r="97" spans="2:24" x14ac:dyDescent="0.3">
      <c r="B97" s="7">
        <v>330</v>
      </c>
      <c r="C97" s="7" t="str">
        <f>VLOOKUP(B97,'1_문헌목록_효과성'!B:AE,2,0)</f>
        <v>Jeong</v>
      </c>
      <c r="D97" s="7">
        <f>VLOOKUP(B97,'1_문헌목록_효과성'!B:AE,3,0)</f>
        <v>2021</v>
      </c>
      <c r="E97" s="7" t="str">
        <f>VLOOKUP(B97,'1_문헌목록_효과성'!B:AE,4,0)</f>
        <v>RCT</v>
      </c>
      <c r="F97" s="7" t="str">
        <f>VLOOKUP(B97,'1_문헌목록_효과성'!B:AE,6,0)</f>
        <v>A-MATCH</v>
      </c>
      <c r="G97" s="7" t="str">
        <f>VLOOKUP(B97,'1_문헌목록_효과성'!B:AE,8,0)</f>
        <v>ACS 의심 환자에서 관상동맥협착으로 PCI를 수행하는 환자</v>
      </c>
      <c r="H97" s="7"/>
      <c r="I97" s="7" t="s">
        <v>452</v>
      </c>
      <c r="J97" s="7" t="s">
        <v>458</v>
      </c>
      <c r="K97" s="7" t="s">
        <v>197</v>
      </c>
      <c r="L97" s="7" t="s">
        <v>450</v>
      </c>
      <c r="M97" s="7">
        <v>82</v>
      </c>
      <c r="N97" s="7">
        <v>42</v>
      </c>
      <c r="O97" s="7">
        <v>51.2</v>
      </c>
      <c r="P97" s="7">
        <v>85</v>
      </c>
      <c r="Q97" s="7">
        <v>73</v>
      </c>
      <c r="R97" s="7">
        <v>85.9</v>
      </c>
      <c r="S97" s="7"/>
      <c r="T97" s="7"/>
      <c r="U97" s="7"/>
      <c r="V97" s="7"/>
      <c r="W97" s="7"/>
      <c r="X97" s="7"/>
    </row>
    <row r="98" spans="2:24" x14ac:dyDescent="0.3">
      <c r="B98" s="7">
        <v>330</v>
      </c>
      <c r="C98" s="7" t="str">
        <f>VLOOKUP(B98,'1_문헌목록_효과성'!B:AE,2,0)</f>
        <v>Jeong</v>
      </c>
      <c r="D98" s="7">
        <f>VLOOKUP(B98,'1_문헌목록_효과성'!B:AE,3,0)</f>
        <v>2021</v>
      </c>
      <c r="E98" s="7" t="str">
        <f>VLOOKUP(B98,'1_문헌목록_효과성'!B:AE,4,0)</f>
        <v>RCT</v>
      </c>
      <c r="F98" s="7" t="str">
        <f>VLOOKUP(B98,'1_문헌목록_효과성'!B:AE,6,0)</f>
        <v>A-MATCH</v>
      </c>
      <c r="G98" s="7" t="str">
        <f>VLOOKUP(B98,'1_문헌목록_효과성'!B:AE,8,0)</f>
        <v>ACS 의심 환자에서 관상동맥협착으로 PCI를 수행하는 환자</v>
      </c>
      <c r="H98" s="7"/>
      <c r="I98" s="7" t="s">
        <v>449</v>
      </c>
      <c r="J98" s="7" t="s">
        <v>459</v>
      </c>
      <c r="K98" s="7" t="s">
        <v>197</v>
      </c>
      <c r="L98" s="7" t="s">
        <v>450</v>
      </c>
      <c r="M98" s="7">
        <v>82</v>
      </c>
      <c r="N98" s="7">
        <v>3</v>
      </c>
      <c r="O98" s="7">
        <v>3.7</v>
      </c>
      <c r="P98" s="7">
        <v>85</v>
      </c>
      <c r="Q98" s="7">
        <v>0</v>
      </c>
      <c r="R98" s="7">
        <v>0</v>
      </c>
      <c r="S98" s="7"/>
      <c r="T98" s="7" t="s">
        <v>462</v>
      </c>
      <c r="U98" s="7">
        <v>4.3899999999999997</v>
      </c>
      <c r="V98" s="7" t="s">
        <v>466</v>
      </c>
      <c r="W98" s="7" t="s">
        <v>464</v>
      </c>
      <c r="X98" s="7" t="s">
        <v>508</v>
      </c>
    </row>
    <row r="99" spans="2:24" x14ac:dyDescent="0.3">
      <c r="B99" s="7">
        <v>330</v>
      </c>
      <c r="C99" s="7" t="str">
        <f>VLOOKUP(B99,'1_문헌목록_효과성'!B:AE,2,0)</f>
        <v>Jeong</v>
      </c>
      <c r="D99" s="7">
        <f>VLOOKUP(B99,'1_문헌목록_효과성'!B:AE,3,0)</f>
        <v>2021</v>
      </c>
      <c r="E99" s="7" t="str">
        <f>VLOOKUP(B99,'1_문헌목록_효과성'!B:AE,4,0)</f>
        <v>RCT</v>
      </c>
      <c r="F99" s="7" t="str">
        <f>VLOOKUP(B99,'1_문헌목록_효과성'!B:AE,6,0)</f>
        <v>A-MATCH</v>
      </c>
      <c r="G99" s="7" t="str">
        <f>VLOOKUP(B99,'1_문헌목록_효과성'!B:AE,8,0)</f>
        <v>ACS 의심 환자에서 관상동맥협착으로 PCI를 수행하는 환자</v>
      </c>
      <c r="H99" s="7"/>
      <c r="I99" s="7" t="s">
        <v>451</v>
      </c>
      <c r="J99" s="7" t="s">
        <v>460</v>
      </c>
      <c r="K99" s="7" t="s">
        <v>197</v>
      </c>
      <c r="L99" s="7" t="s">
        <v>450</v>
      </c>
      <c r="M99" s="7">
        <v>82</v>
      </c>
      <c r="N99" s="7">
        <v>56</v>
      </c>
      <c r="O99" s="7">
        <v>68.3</v>
      </c>
      <c r="P99" s="7">
        <v>85</v>
      </c>
      <c r="Q99" s="7">
        <v>28</v>
      </c>
      <c r="R99" s="7">
        <v>32.9</v>
      </c>
      <c r="S99" s="7"/>
      <c r="T99" s="7"/>
      <c r="U99" s="7"/>
      <c r="V99" s="7"/>
      <c r="W99" s="7"/>
      <c r="X99" s="7"/>
    </row>
    <row r="100" spans="2:24" x14ac:dyDescent="0.3">
      <c r="B100" s="7">
        <v>330</v>
      </c>
      <c r="C100" s="7" t="str">
        <f>VLOOKUP(B100,'1_문헌목록_효과성'!B:AE,2,0)</f>
        <v>Jeong</v>
      </c>
      <c r="D100" s="7">
        <f>VLOOKUP(B100,'1_문헌목록_효과성'!B:AE,3,0)</f>
        <v>2021</v>
      </c>
      <c r="E100" s="7" t="str">
        <f>VLOOKUP(B100,'1_문헌목록_효과성'!B:AE,4,0)</f>
        <v>RCT</v>
      </c>
      <c r="F100" s="7" t="str">
        <f>VLOOKUP(B100,'1_문헌목록_효과성'!B:AE,6,0)</f>
        <v>A-MATCH</v>
      </c>
      <c r="G100" s="7" t="str">
        <f>VLOOKUP(B100,'1_문헌목록_효과성'!B:AE,8,0)</f>
        <v>ACS 의심 환자에서 관상동맥협착으로 PCI를 수행하는 환자</v>
      </c>
      <c r="H100" s="7"/>
      <c r="I100" s="7" t="s">
        <v>452</v>
      </c>
      <c r="J100" s="7" t="s">
        <v>461</v>
      </c>
      <c r="K100" s="7" t="s">
        <v>197</v>
      </c>
      <c r="L100" s="7" t="s">
        <v>450</v>
      </c>
      <c r="M100" s="7">
        <v>82</v>
      </c>
      <c r="N100" s="7">
        <v>23</v>
      </c>
      <c r="O100" s="7">
        <v>28</v>
      </c>
      <c r="P100" s="7">
        <v>85</v>
      </c>
      <c r="Q100" s="7">
        <v>57</v>
      </c>
      <c r="R100" s="7">
        <v>67.099999999999994</v>
      </c>
      <c r="S100" s="7"/>
      <c r="T100" s="7"/>
      <c r="U100" s="7"/>
      <c r="V100" s="7"/>
      <c r="W100" s="7"/>
      <c r="X100" s="7"/>
    </row>
    <row r="101" spans="2:24" x14ac:dyDescent="0.3">
      <c r="B101" s="7">
        <v>330</v>
      </c>
      <c r="C101" s="7" t="str">
        <f>VLOOKUP(B101,'1_문헌목록_효과성'!B:AE,2,0)</f>
        <v>Jeong</v>
      </c>
      <c r="D101" s="7">
        <f>VLOOKUP(B101,'1_문헌목록_효과성'!B:AE,3,0)</f>
        <v>2021</v>
      </c>
      <c r="E101" s="7" t="str">
        <f>VLOOKUP(B101,'1_문헌목록_효과성'!B:AE,4,0)</f>
        <v>RCT</v>
      </c>
      <c r="F101" s="7" t="str">
        <f>VLOOKUP(B101,'1_문헌목록_효과성'!B:AE,6,0)</f>
        <v>A-MATCH</v>
      </c>
      <c r="G101" s="7" t="str">
        <f>VLOOKUP(B101,'1_문헌목록_효과성'!B:AE,8,0)</f>
        <v>ACS 의심 환자에서 관상동맥협착으로 PCI를 수행하는 환자</v>
      </c>
      <c r="H101" s="7"/>
      <c r="I101" s="7" t="s">
        <v>449</v>
      </c>
      <c r="J101" s="7" t="s">
        <v>467</v>
      </c>
      <c r="K101" s="7" t="s">
        <v>197</v>
      </c>
      <c r="L101" s="7" t="s">
        <v>450</v>
      </c>
      <c r="M101" s="7">
        <v>82</v>
      </c>
      <c r="N101" s="7">
        <v>7</v>
      </c>
      <c r="O101" s="7">
        <v>8.5</v>
      </c>
      <c r="P101" s="7">
        <v>83</v>
      </c>
      <c r="Q101" s="7">
        <v>9</v>
      </c>
      <c r="R101" s="7">
        <v>10.8</v>
      </c>
      <c r="S101" s="7"/>
      <c r="T101" s="7" t="s">
        <v>462</v>
      </c>
      <c r="U101" s="7">
        <v>0.93</v>
      </c>
      <c r="V101" s="7" t="s">
        <v>476</v>
      </c>
      <c r="W101" s="7">
        <v>0.82599999999999996</v>
      </c>
      <c r="X101" s="7" t="s">
        <v>508</v>
      </c>
    </row>
    <row r="102" spans="2:24" x14ac:dyDescent="0.3">
      <c r="B102" s="7">
        <v>330</v>
      </c>
      <c r="C102" s="7" t="str">
        <f>VLOOKUP(B102,'1_문헌목록_효과성'!B:AE,2,0)</f>
        <v>Jeong</v>
      </c>
      <c r="D102" s="7">
        <f>VLOOKUP(B102,'1_문헌목록_효과성'!B:AE,3,0)</f>
        <v>2021</v>
      </c>
      <c r="E102" s="7" t="str">
        <f>VLOOKUP(B102,'1_문헌목록_효과성'!B:AE,4,0)</f>
        <v>RCT</v>
      </c>
      <c r="F102" s="7" t="str">
        <f>VLOOKUP(B102,'1_문헌목록_효과성'!B:AE,6,0)</f>
        <v>A-MATCH</v>
      </c>
      <c r="G102" s="7" t="str">
        <f>VLOOKUP(B102,'1_문헌목록_효과성'!B:AE,8,0)</f>
        <v>ACS 의심 환자에서 관상동맥협착으로 PCI를 수행하는 환자</v>
      </c>
      <c r="H102" s="7"/>
      <c r="I102" s="7" t="s">
        <v>451</v>
      </c>
      <c r="J102" s="7" t="s">
        <v>468</v>
      </c>
      <c r="K102" s="7" t="s">
        <v>197</v>
      </c>
      <c r="L102" s="7" t="s">
        <v>450</v>
      </c>
      <c r="M102" s="7">
        <v>82</v>
      </c>
      <c r="N102" s="7">
        <v>54</v>
      </c>
      <c r="O102" s="7">
        <v>65.900000000000006</v>
      </c>
      <c r="P102" s="7">
        <v>83</v>
      </c>
      <c r="Q102" s="7">
        <v>56</v>
      </c>
      <c r="R102" s="7">
        <v>67.5</v>
      </c>
      <c r="S102" s="7"/>
      <c r="T102" s="7"/>
      <c r="U102" s="7"/>
      <c r="V102" s="7"/>
      <c r="W102" s="7"/>
      <c r="X102" s="7"/>
    </row>
    <row r="103" spans="2:24" x14ac:dyDescent="0.3">
      <c r="B103" s="7">
        <v>330</v>
      </c>
      <c r="C103" s="7" t="str">
        <f>VLOOKUP(B103,'1_문헌목록_효과성'!B:AE,2,0)</f>
        <v>Jeong</v>
      </c>
      <c r="D103" s="7">
        <f>VLOOKUP(B103,'1_문헌목록_효과성'!B:AE,3,0)</f>
        <v>2021</v>
      </c>
      <c r="E103" s="7" t="str">
        <f>VLOOKUP(B103,'1_문헌목록_효과성'!B:AE,4,0)</f>
        <v>RCT</v>
      </c>
      <c r="F103" s="7" t="str">
        <f>VLOOKUP(B103,'1_문헌목록_효과성'!B:AE,6,0)</f>
        <v>A-MATCH</v>
      </c>
      <c r="G103" s="7" t="str">
        <f>VLOOKUP(B103,'1_문헌목록_효과성'!B:AE,8,0)</f>
        <v>ACS 의심 환자에서 관상동맥협착으로 PCI를 수행하는 환자</v>
      </c>
      <c r="H103" s="7"/>
      <c r="I103" s="7" t="s">
        <v>452</v>
      </c>
      <c r="J103" s="7" t="s">
        <v>469</v>
      </c>
      <c r="K103" s="7" t="s">
        <v>197</v>
      </c>
      <c r="L103" s="7" t="s">
        <v>450</v>
      </c>
      <c r="M103" s="7">
        <v>82</v>
      </c>
      <c r="N103" s="7">
        <v>21</v>
      </c>
      <c r="O103" s="7">
        <v>25.6</v>
      </c>
      <c r="P103" s="7">
        <v>83</v>
      </c>
      <c r="Q103" s="7">
        <v>18</v>
      </c>
      <c r="R103" s="7">
        <v>21.7</v>
      </c>
      <c r="S103" s="7"/>
      <c r="T103" s="7"/>
      <c r="U103" s="7"/>
      <c r="V103" s="7"/>
      <c r="W103" s="7"/>
      <c r="X103" s="7"/>
    </row>
    <row r="104" spans="2:24" x14ac:dyDescent="0.3">
      <c r="B104" s="7">
        <v>330</v>
      </c>
      <c r="C104" s="7" t="str">
        <f>VLOOKUP(B104,'1_문헌목록_효과성'!B:AE,2,0)</f>
        <v>Jeong</v>
      </c>
      <c r="D104" s="7">
        <f>VLOOKUP(B104,'1_문헌목록_효과성'!B:AE,3,0)</f>
        <v>2021</v>
      </c>
      <c r="E104" s="7" t="str">
        <f>VLOOKUP(B104,'1_문헌목록_효과성'!B:AE,4,0)</f>
        <v>RCT</v>
      </c>
      <c r="F104" s="7" t="str">
        <f>VLOOKUP(B104,'1_문헌목록_효과성'!B:AE,6,0)</f>
        <v>A-MATCH</v>
      </c>
      <c r="G104" s="7" t="str">
        <f>VLOOKUP(B104,'1_문헌목록_효과성'!B:AE,8,0)</f>
        <v>ACS 의심 환자에서 관상동맥협착으로 PCI를 수행하는 환자</v>
      </c>
      <c r="H104" s="7"/>
      <c r="I104" s="7" t="s">
        <v>449</v>
      </c>
      <c r="J104" s="7" t="s">
        <v>470</v>
      </c>
      <c r="K104" s="7" t="s">
        <v>197</v>
      </c>
      <c r="L104" s="7" t="s">
        <v>450</v>
      </c>
      <c r="M104" s="7">
        <v>82</v>
      </c>
      <c r="N104" s="7">
        <v>3</v>
      </c>
      <c r="O104" s="7">
        <v>3.7</v>
      </c>
      <c r="P104" s="7">
        <v>83</v>
      </c>
      <c r="Q104" s="7">
        <v>0</v>
      </c>
      <c r="R104" s="7">
        <v>0</v>
      </c>
      <c r="S104" s="7"/>
      <c r="T104" s="7" t="s">
        <v>462</v>
      </c>
      <c r="U104" s="7">
        <v>0.69</v>
      </c>
      <c r="V104" s="7" t="s">
        <v>477</v>
      </c>
      <c r="W104" s="7">
        <v>0.24299999999999999</v>
      </c>
      <c r="X104" s="7" t="s">
        <v>508</v>
      </c>
    </row>
    <row r="105" spans="2:24" x14ac:dyDescent="0.3">
      <c r="B105" s="7">
        <v>330</v>
      </c>
      <c r="C105" s="7" t="str">
        <f>VLOOKUP(B105,'1_문헌목록_효과성'!B:AE,2,0)</f>
        <v>Jeong</v>
      </c>
      <c r="D105" s="7">
        <f>VLOOKUP(B105,'1_문헌목록_효과성'!B:AE,3,0)</f>
        <v>2021</v>
      </c>
      <c r="E105" s="7" t="str">
        <f>VLOOKUP(B105,'1_문헌목록_효과성'!B:AE,4,0)</f>
        <v>RCT</v>
      </c>
      <c r="F105" s="7" t="str">
        <f>VLOOKUP(B105,'1_문헌목록_효과성'!B:AE,6,0)</f>
        <v>A-MATCH</v>
      </c>
      <c r="G105" s="7" t="str">
        <f>VLOOKUP(B105,'1_문헌목록_효과성'!B:AE,8,0)</f>
        <v>ACS 의심 환자에서 관상동맥협착으로 PCI를 수행하는 환자</v>
      </c>
      <c r="H105" s="7"/>
      <c r="I105" s="7" t="s">
        <v>451</v>
      </c>
      <c r="J105" s="7" t="s">
        <v>471</v>
      </c>
      <c r="K105" s="7" t="s">
        <v>197</v>
      </c>
      <c r="L105" s="7" t="s">
        <v>450</v>
      </c>
      <c r="M105" s="7">
        <v>82</v>
      </c>
      <c r="N105" s="7">
        <v>37</v>
      </c>
      <c r="O105" s="7">
        <v>45.1</v>
      </c>
      <c r="P105" s="7">
        <v>83</v>
      </c>
      <c r="Q105" s="7">
        <v>45</v>
      </c>
      <c r="R105" s="7">
        <v>54.2</v>
      </c>
      <c r="S105" s="7"/>
      <c r="T105" s="7"/>
      <c r="U105" s="7"/>
      <c r="V105" s="7"/>
      <c r="W105" s="7"/>
      <c r="X105" s="7"/>
    </row>
    <row r="106" spans="2:24" x14ac:dyDescent="0.3">
      <c r="B106" s="7">
        <v>330</v>
      </c>
      <c r="C106" s="7" t="str">
        <f>VLOOKUP(B106,'1_문헌목록_효과성'!B:AE,2,0)</f>
        <v>Jeong</v>
      </c>
      <c r="D106" s="7">
        <f>VLOOKUP(B106,'1_문헌목록_효과성'!B:AE,3,0)</f>
        <v>2021</v>
      </c>
      <c r="E106" s="7" t="str">
        <f>VLOOKUP(B106,'1_문헌목록_효과성'!B:AE,4,0)</f>
        <v>RCT</v>
      </c>
      <c r="F106" s="7" t="str">
        <f>VLOOKUP(B106,'1_문헌목록_효과성'!B:AE,6,0)</f>
        <v>A-MATCH</v>
      </c>
      <c r="G106" s="7" t="str">
        <f>VLOOKUP(B106,'1_문헌목록_효과성'!B:AE,8,0)</f>
        <v>ACS 의심 환자에서 관상동맥협착으로 PCI를 수행하는 환자</v>
      </c>
      <c r="H106" s="7"/>
      <c r="I106" s="7" t="s">
        <v>452</v>
      </c>
      <c r="J106" s="7" t="s">
        <v>472</v>
      </c>
      <c r="K106" s="7" t="s">
        <v>197</v>
      </c>
      <c r="L106" s="7" t="s">
        <v>450</v>
      </c>
      <c r="M106" s="7">
        <v>82</v>
      </c>
      <c r="N106" s="7">
        <v>42</v>
      </c>
      <c r="O106" s="7">
        <v>51.2</v>
      </c>
      <c r="P106" s="7">
        <v>83</v>
      </c>
      <c r="Q106" s="7">
        <v>38</v>
      </c>
      <c r="R106" s="7">
        <v>45.8</v>
      </c>
      <c r="S106" s="7"/>
      <c r="T106" s="7"/>
      <c r="U106" s="7"/>
      <c r="V106" s="7"/>
      <c r="W106" s="7"/>
      <c r="X106" s="7"/>
    </row>
    <row r="107" spans="2:24" x14ac:dyDescent="0.3">
      <c r="B107" s="7">
        <v>330</v>
      </c>
      <c r="C107" s="7" t="str">
        <f>VLOOKUP(B107,'1_문헌목록_효과성'!B:AE,2,0)</f>
        <v>Jeong</v>
      </c>
      <c r="D107" s="7">
        <f>VLOOKUP(B107,'1_문헌목록_효과성'!B:AE,3,0)</f>
        <v>2021</v>
      </c>
      <c r="E107" s="7" t="str">
        <f>VLOOKUP(B107,'1_문헌목록_효과성'!B:AE,4,0)</f>
        <v>RCT</v>
      </c>
      <c r="F107" s="7" t="str">
        <f>VLOOKUP(B107,'1_문헌목록_효과성'!B:AE,6,0)</f>
        <v>A-MATCH</v>
      </c>
      <c r="G107" s="7" t="str">
        <f>VLOOKUP(B107,'1_문헌목록_효과성'!B:AE,8,0)</f>
        <v>ACS 의심 환자에서 관상동맥협착으로 PCI를 수행하는 환자</v>
      </c>
      <c r="H107" s="7"/>
      <c r="I107" s="7" t="s">
        <v>449</v>
      </c>
      <c r="J107" s="7" t="s">
        <v>473</v>
      </c>
      <c r="K107" s="7" t="s">
        <v>197</v>
      </c>
      <c r="L107" s="7" t="s">
        <v>450</v>
      </c>
      <c r="M107" s="7">
        <v>82</v>
      </c>
      <c r="N107" s="7">
        <v>3</v>
      </c>
      <c r="O107" s="7">
        <v>3.7</v>
      </c>
      <c r="P107" s="7">
        <v>83</v>
      </c>
      <c r="Q107" s="7">
        <v>0</v>
      </c>
      <c r="R107" s="7">
        <v>0</v>
      </c>
      <c r="S107" s="7"/>
      <c r="T107" s="7" t="s">
        <v>462</v>
      </c>
      <c r="U107" s="7">
        <v>0.68</v>
      </c>
      <c r="V107" s="7" t="s">
        <v>478</v>
      </c>
      <c r="W107" s="7">
        <v>0.27600000000000002</v>
      </c>
      <c r="X107" s="7" t="s">
        <v>508</v>
      </c>
    </row>
    <row r="108" spans="2:24" x14ac:dyDescent="0.3">
      <c r="B108" s="7">
        <v>330</v>
      </c>
      <c r="C108" s="7" t="str">
        <f>VLOOKUP(B108,'1_문헌목록_효과성'!B:AE,2,0)</f>
        <v>Jeong</v>
      </c>
      <c r="D108" s="7">
        <f>VLOOKUP(B108,'1_문헌목록_효과성'!B:AE,3,0)</f>
        <v>2021</v>
      </c>
      <c r="E108" s="7" t="str">
        <f>VLOOKUP(B108,'1_문헌목록_효과성'!B:AE,4,0)</f>
        <v>RCT</v>
      </c>
      <c r="F108" s="7" t="str">
        <f>VLOOKUP(B108,'1_문헌목록_효과성'!B:AE,6,0)</f>
        <v>A-MATCH</v>
      </c>
      <c r="G108" s="7" t="str">
        <f>VLOOKUP(B108,'1_문헌목록_효과성'!B:AE,8,0)</f>
        <v>ACS 의심 환자에서 관상동맥협착으로 PCI를 수행하는 환자</v>
      </c>
      <c r="H108" s="7"/>
      <c r="I108" s="7" t="s">
        <v>451</v>
      </c>
      <c r="J108" s="7" t="s">
        <v>474</v>
      </c>
      <c r="K108" s="7" t="s">
        <v>197</v>
      </c>
      <c r="L108" s="7" t="s">
        <v>450</v>
      </c>
      <c r="M108" s="7">
        <v>82</v>
      </c>
      <c r="N108" s="7">
        <v>56</v>
      </c>
      <c r="O108" s="7">
        <v>68.3</v>
      </c>
      <c r="P108" s="7">
        <v>83</v>
      </c>
      <c r="Q108" s="7">
        <v>63</v>
      </c>
      <c r="R108" s="7">
        <v>75.900000000000006</v>
      </c>
      <c r="S108" s="7"/>
      <c r="T108" s="7"/>
      <c r="U108" s="7"/>
      <c r="V108" s="7"/>
      <c r="W108" s="7"/>
      <c r="X108" s="7"/>
    </row>
    <row r="109" spans="2:24" x14ac:dyDescent="0.3">
      <c r="B109" s="7">
        <v>330</v>
      </c>
      <c r="C109" s="7" t="str">
        <f>VLOOKUP(B109,'1_문헌목록_효과성'!B:AE,2,0)</f>
        <v>Jeong</v>
      </c>
      <c r="D109" s="7">
        <f>VLOOKUP(B109,'1_문헌목록_효과성'!B:AE,3,0)</f>
        <v>2021</v>
      </c>
      <c r="E109" s="7" t="str">
        <f>VLOOKUP(B109,'1_문헌목록_효과성'!B:AE,4,0)</f>
        <v>RCT</v>
      </c>
      <c r="F109" s="7" t="str">
        <f>VLOOKUP(B109,'1_문헌목록_효과성'!B:AE,6,0)</f>
        <v>A-MATCH</v>
      </c>
      <c r="G109" s="7" t="str">
        <f>VLOOKUP(B109,'1_문헌목록_효과성'!B:AE,8,0)</f>
        <v>ACS 의심 환자에서 관상동맥협착으로 PCI를 수행하는 환자</v>
      </c>
      <c r="H109" s="7"/>
      <c r="I109" s="7" t="s">
        <v>452</v>
      </c>
      <c r="J109" s="7" t="s">
        <v>475</v>
      </c>
      <c r="K109" s="7" t="s">
        <v>197</v>
      </c>
      <c r="L109" s="7" t="s">
        <v>450</v>
      </c>
      <c r="M109" s="7">
        <v>82</v>
      </c>
      <c r="N109" s="7">
        <v>23</v>
      </c>
      <c r="O109" s="7">
        <v>28</v>
      </c>
      <c r="P109" s="7">
        <v>83</v>
      </c>
      <c r="Q109" s="7">
        <v>20</v>
      </c>
      <c r="R109" s="7">
        <v>24.1</v>
      </c>
      <c r="S109" s="7"/>
      <c r="T109" s="7"/>
      <c r="U109" s="7"/>
      <c r="V109" s="7"/>
      <c r="W109" s="7"/>
      <c r="X109" s="7"/>
    </row>
    <row r="110" spans="2:24" x14ac:dyDescent="0.3">
      <c r="B110" s="7">
        <v>330</v>
      </c>
      <c r="C110" s="7" t="str">
        <f>VLOOKUP(B110,'1_문헌목록_효과성'!B:AE,2,0)</f>
        <v>Jeong</v>
      </c>
      <c r="D110" s="7">
        <f>VLOOKUP(B110,'1_문헌목록_효과성'!B:AE,3,0)</f>
        <v>2021</v>
      </c>
      <c r="E110" s="7" t="str">
        <f>VLOOKUP(B110,'1_문헌목록_효과성'!B:AE,4,0)</f>
        <v>RCT</v>
      </c>
      <c r="F110" s="7" t="str">
        <f>VLOOKUP(B110,'1_문헌목록_효과성'!B:AE,6,0)</f>
        <v>A-MATCH</v>
      </c>
      <c r="G110" s="7" t="str">
        <f>VLOOKUP(B110,'1_문헌목록_효과성'!B:AE,8,0)</f>
        <v>ACS 의심 환자에서 관상동맥협착으로 PCI를 수행하는 환자</v>
      </c>
      <c r="H110" s="7"/>
      <c r="I110" s="7" t="s">
        <v>380</v>
      </c>
      <c r="J110" s="7" t="s">
        <v>481</v>
      </c>
      <c r="K110" s="7" t="s">
        <v>197</v>
      </c>
      <c r="L110" s="7" t="s">
        <v>479</v>
      </c>
      <c r="M110" s="7">
        <v>82</v>
      </c>
      <c r="N110" s="7">
        <v>19</v>
      </c>
      <c r="O110" s="7">
        <v>23.2</v>
      </c>
      <c r="P110" s="7">
        <v>85</v>
      </c>
      <c r="Q110" s="7">
        <v>30</v>
      </c>
      <c r="R110" s="7">
        <v>35.299999999999997</v>
      </c>
      <c r="S110" s="7"/>
      <c r="T110" s="7" t="s">
        <v>483</v>
      </c>
      <c r="U110" s="7">
        <v>0.55000000000000004</v>
      </c>
      <c r="V110" s="7" t="s">
        <v>484</v>
      </c>
      <c r="W110" s="7">
        <v>8.5000000000000006E-2</v>
      </c>
      <c r="X110" s="7" t="s">
        <v>508</v>
      </c>
    </row>
    <row r="111" spans="2:24" x14ac:dyDescent="0.3">
      <c r="B111" s="7">
        <v>330</v>
      </c>
      <c r="C111" s="7" t="str">
        <f>VLOOKUP(B111,'1_문헌목록_효과성'!B:AE,2,0)</f>
        <v>Jeong</v>
      </c>
      <c r="D111" s="7">
        <f>VLOOKUP(B111,'1_문헌목록_효과성'!B:AE,3,0)</f>
        <v>2021</v>
      </c>
      <c r="E111" s="7" t="str">
        <f>VLOOKUP(B111,'1_문헌목록_효과성'!B:AE,4,0)</f>
        <v>RCT</v>
      </c>
      <c r="F111" s="7" t="str">
        <f>VLOOKUP(B111,'1_문헌목록_효과성'!B:AE,6,0)</f>
        <v>A-MATCH</v>
      </c>
      <c r="G111" s="7" t="str">
        <f>VLOOKUP(B111,'1_문헌목록_효과성'!B:AE,8,0)</f>
        <v>ACS 의심 환자에서 관상동맥협착으로 PCI를 수행하는 환자</v>
      </c>
      <c r="H111" s="7"/>
      <c r="I111" s="7" t="s">
        <v>380</v>
      </c>
      <c r="J111" s="7" t="s">
        <v>485</v>
      </c>
      <c r="K111" s="7" t="s">
        <v>197</v>
      </c>
      <c r="L111" s="7" t="s">
        <v>479</v>
      </c>
      <c r="M111" s="7">
        <v>82</v>
      </c>
      <c r="N111" s="7">
        <v>16</v>
      </c>
      <c r="O111" s="7">
        <v>19.5</v>
      </c>
      <c r="P111" s="7">
        <v>85</v>
      </c>
      <c r="Q111" s="7">
        <v>26</v>
      </c>
      <c r="R111" s="7">
        <v>30.6</v>
      </c>
      <c r="S111" s="7"/>
      <c r="T111" s="7"/>
      <c r="U111" s="7"/>
      <c r="V111" s="7"/>
      <c r="W111" s="7"/>
      <c r="X111" s="7"/>
    </row>
    <row r="112" spans="2:24" x14ac:dyDescent="0.3">
      <c r="B112" s="7">
        <v>330</v>
      </c>
      <c r="C112" s="7" t="str">
        <f>VLOOKUP(B112,'1_문헌목록_효과성'!B:AE,2,0)</f>
        <v>Jeong</v>
      </c>
      <c r="D112" s="7">
        <f>VLOOKUP(B112,'1_문헌목록_효과성'!B:AE,3,0)</f>
        <v>2021</v>
      </c>
      <c r="E112" s="7" t="str">
        <f>VLOOKUP(B112,'1_문헌목록_효과성'!B:AE,4,0)</f>
        <v>RCT</v>
      </c>
      <c r="F112" s="7" t="str">
        <f>VLOOKUP(B112,'1_문헌목록_효과성'!B:AE,6,0)</f>
        <v>A-MATCH</v>
      </c>
      <c r="G112" s="7" t="str">
        <f>VLOOKUP(B112,'1_문헌목록_효과성'!B:AE,8,0)</f>
        <v>ACS 의심 환자에서 관상동맥협착으로 PCI를 수행하는 환자</v>
      </c>
      <c r="H112" s="7"/>
      <c r="I112" s="7" t="s">
        <v>380</v>
      </c>
      <c r="J112" s="7" t="s">
        <v>486</v>
      </c>
      <c r="K112" s="7" t="s">
        <v>197</v>
      </c>
      <c r="L112" s="7" t="s">
        <v>479</v>
      </c>
      <c r="M112" s="7">
        <v>82</v>
      </c>
      <c r="N112" s="7">
        <v>7</v>
      </c>
      <c r="O112" s="7">
        <v>8.5</v>
      </c>
      <c r="P112" s="7">
        <v>85</v>
      </c>
      <c r="Q112" s="7">
        <v>7</v>
      </c>
      <c r="R112" s="7">
        <v>8.1999999999999993</v>
      </c>
      <c r="S112" s="7"/>
      <c r="T112" s="7"/>
      <c r="U112" s="7"/>
      <c r="V112" s="7"/>
      <c r="W112" s="7"/>
      <c r="X112" s="7"/>
    </row>
    <row r="113" spans="2:24" x14ac:dyDescent="0.3">
      <c r="B113" s="7">
        <v>330</v>
      </c>
      <c r="C113" s="7" t="str">
        <f>VLOOKUP(B113,'1_문헌목록_효과성'!B:AE,2,0)</f>
        <v>Jeong</v>
      </c>
      <c r="D113" s="7">
        <f>VLOOKUP(B113,'1_문헌목록_효과성'!B:AE,3,0)</f>
        <v>2021</v>
      </c>
      <c r="E113" s="7" t="str">
        <f>VLOOKUP(B113,'1_문헌목록_효과성'!B:AE,4,0)</f>
        <v>RCT</v>
      </c>
      <c r="F113" s="7" t="str">
        <f>VLOOKUP(B113,'1_문헌목록_효과성'!B:AE,6,0)</f>
        <v>A-MATCH</v>
      </c>
      <c r="G113" s="7" t="str">
        <f>VLOOKUP(B113,'1_문헌목록_효과성'!B:AE,8,0)</f>
        <v>ACS 의심 환자에서 관상동맥협착으로 PCI를 수행하는 환자</v>
      </c>
      <c r="H113" s="7"/>
      <c r="I113" s="7" t="s">
        <v>380</v>
      </c>
      <c r="J113" s="7" t="s">
        <v>487</v>
      </c>
      <c r="K113" s="7" t="s">
        <v>197</v>
      </c>
      <c r="L113" s="7" t="s">
        <v>479</v>
      </c>
      <c r="M113" s="7">
        <v>82</v>
      </c>
      <c r="N113" s="7">
        <v>1</v>
      </c>
      <c r="O113" s="7">
        <v>1.2</v>
      </c>
      <c r="P113" s="7">
        <v>85</v>
      </c>
      <c r="Q113" s="7">
        <v>0</v>
      </c>
      <c r="R113" s="7">
        <v>0</v>
      </c>
      <c r="S113" s="7"/>
      <c r="T113" s="7"/>
      <c r="U113" s="7"/>
      <c r="V113" s="7"/>
      <c r="W113" s="7"/>
      <c r="X113" s="7"/>
    </row>
    <row r="114" spans="2:24" x14ac:dyDescent="0.3">
      <c r="B114" s="7">
        <v>330</v>
      </c>
      <c r="C114" s="7" t="str">
        <f>VLOOKUP(B114,'1_문헌목록_효과성'!B:AE,2,0)</f>
        <v>Jeong</v>
      </c>
      <c r="D114" s="7">
        <f>VLOOKUP(B114,'1_문헌목록_효과성'!B:AE,3,0)</f>
        <v>2021</v>
      </c>
      <c r="E114" s="7" t="str">
        <f>VLOOKUP(B114,'1_문헌목록_효과성'!B:AE,4,0)</f>
        <v>RCT</v>
      </c>
      <c r="F114" s="7" t="str">
        <f>VLOOKUP(B114,'1_문헌목록_효과성'!B:AE,6,0)</f>
        <v>A-MATCH</v>
      </c>
      <c r="G114" s="7" t="str">
        <f>VLOOKUP(B114,'1_문헌목록_효과성'!B:AE,8,0)</f>
        <v>ACS 의심 환자에서 관상동맥협착으로 PCI를 수행하는 환자</v>
      </c>
      <c r="H114" s="7"/>
      <c r="I114" s="7" t="s">
        <v>380</v>
      </c>
      <c r="J114" s="7" t="s">
        <v>488</v>
      </c>
      <c r="K114" s="7" t="s">
        <v>197</v>
      </c>
      <c r="L114" s="7" t="s">
        <v>479</v>
      </c>
      <c r="M114" s="7">
        <v>82</v>
      </c>
      <c r="N114" s="7">
        <v>0</v>
      </c>
      <c r="O114" s="7">
        <v>0</v>
      </c>
      <c r="P114" s="7">
        <v>85</v>
      </c>
      <c r="Q114" s="7">
        <v>0</v>
      </c>
      <c r="R114" s="7">
        <v>0</v>
      </c>
      <c r="S114" s="7"/>
      <c r="T114" s="7"/>
      <c r="U114" s="7"/>
      <c r="V114" s="7"/>
      <c r="W114" s="7"/>
      <c r="X114" s="7"/>
    </row>
    <row r="115" spans="2:24" x14ac:dyDescent="0.3">
      <c r="B115" s="7">
        <v>330</v>
      </c>
      <c r="C115" s="7" t="str">
        <f>VLOOKUP(B115,'1_문헌목록_효과성'!B:AE,2,0)</f>
        <v>Jeong</v>
      </c>
      <c r="D115" s="7">
        <f>VLOOKUP(B115,'1_문헌목록_효과성'!B:AE,3,0)</f>
        <v>2021</v>
      </c>
      <c r="E115" s="7" t="str">
        <f>VLOOKUP(B115,'1_문헌목록_효과성'!B:AE,4,0)</f>
        <v>RCT</v>
      </c>
      <c r="F115" s="7" t="str">
        <f>VLOOKUP(B115,'1_문헌목록_효과성'!B:AE,6,0)</f>
        <v>A-MATCH</v>
      </c>
      <c r="G115" s="7" t="str">
        <f>VLOOKUP(B115,'1_문헌목록_효과성'!B:AE,8,0)</f>
        <v>ACS 의심 환자에서 관상동맥협착으로 PCI를 수행하는 환자</v>
      </c>
      <c r="H115" s="7"/>
      <c r="I115" s="7" t="s">
        <v>380</v>
      </c>
      <c r="J115" s="7" t="s">
        <v>482</v>
      </c>
      <c r="K115" s="7" t="s">
        <v>197</v>
      </c>
      <c r="L115" s="7" t="s">
        <v>479</v>
      </c>
      <c r="M115" s="7">
        <v>82</v>
      </c>
      <c r="N115" s="7">
        <v>0</v>
      </c>
      <c r="O115" s="7">
        <v>0</v>
      </c>
      <c r="P115" s="7">
        <v>85</v>
      </c>
      <c r="Q115" s="7">
        <v>0</v>
      </c>
      <c r="R115" s="7">
        <v>0</v>
      </c>
      <c r="S115" s="7"/>
      <c r="T115" s="7" t="s">
        <v>483</v>
      </c>
      <c r="U115" s="7">
        <v>0.63</v>
      </c>
      <c r="V115" s="7" t="s">
        <v>494</v>
      </c>
      <c r="W115" s="7">
        <v>0.19600000000000001</v>
      </c>
      <c r="X115" s="7" t="s">
        <v>508</v>
      </c>
    </row>
    <row r="116" spans="2:24" x14ac:dyDescent="0.3">
      <c r="B116" s="7">
        <v>330</v>
      </c>
      <c r="C116" s="7" t="str">
        <f>VLOOKUP(B116,'1_문헌목록_효과성'!B:AE,2,0)</f>
        <v>Jeong</v>
      </c>
      <c r="D116" s="7">
        <f>VLOOKUP(B116,'1_문헌목록_효과성'!B:AE,3,0)</f>
        <v>2021</v>
      </c>
      <c r="E116" s="7" t="str">
        <f>VLOOKUP(B116,'1_문헌목록_효과성'!B:AE,4,0)</f>
        <v>RCT</v>
      </c>
      <c r="F116" s="7" t="str">
        <f>VLOOKUP(B116,'1_문헌목록_효과성'!B:AE,6,0)</f>
        <v>A-MATCH</v>
      </c>
      <c r="G116" s="7" t="str">
        <f>VLOOKUP(B116,'1_문헌목록_효과성'!B:AE,8,0)</f>
        <v>ACS 의심 환자에서 관상동맥협착으로 PCI를 수행하는 환자</v>
      </c>
      <c r="H116" s="7"/>
      <c r="I116" s="7" t="s">
        <v>380</v>
      </c>
      <c r="J116" s="7" t="s">
        <v>489</v>
      </c>
      <c r="K116" s="7" t="s">
        <v>197</v>
      </c>
      <c r="L116" s="7" t="s">
        <v>480</v>
      </c>
      <c r="M116" s="7">
        <v>82</v>
      </c>
      <c r="N116" s="7">
        <v>17</v>
      </c>
      <c r="O116" s="7">
        <v>20.7</v>
      </c>
      <c r="P116" s="7">
        <v>85</v>
      </c>
      <c r="Q116" s="7">
        <v>25</v>
      </c>
      <c r="R116" s="7">
        <v>29.4</v>
      </c>
      <c r="S116" s="7"/>
      <c r="T116" s="7"/>
      <c r="U116" s="7"/>
      <c r="V116" s="7"/>
      <c r="W116" s="7"/>
      <c r="X116" s="7"/>
    </row>
    <row r="117" spans="2:24" x14ac:dyDescent="0.3">
      <c r="B117" s="7">
        <v>330</v>
      </c>
      <c r="C117" s="7" t="str">
        <f>VLOOKUP(B117,'1_문헌목록_효과성'!B:AE,2,0)</f>
        <v>Jeong</v>
      </c>
      <c r="D117" s="7">
        <f>VLOOKUP(B117,'1_문헌목록_효과성'!B:AE,3,0)</f>
        <v>2021</v>
      </c>
      <c r="E117" s="7" t="str">
        <f>VLOOKUP(B117,'1_문헌목록_효과성'!B:AE,4,0)</f>
        <v>RCT</v>
      </c>
      <c r="F117" s="7" t="str">
        <f>VLOOKUP(B117,'1_문헌목록_효과성'!B:AE,6,0)</f>
        <v>A-MATCH</v>
      </c>
      <c r="G117" s="7" t="str">
        <f>VLOOKUP(B117,'1_문헌목록_효과성'!B:AE,8,0)</f>
        <v>ACS 의심 환자에서 관상동맥협착으로 PCI를 수행하는 환자</v>
      </c>
      <c r="H117" s="7"/>
      <c r="I117" s="7" t="s">
        <v>380</v>
      </c>
      <c r="J117" s="7" t="s">
        <v>490</v>
      </c>
      <c r="K117" s="7" t="s">
        <v>197</v>
      </c>
      <c r="L117" s="7" t="s">
        <v>480</v>
      </c>
      <c r="M117" s="7">
        <v>82</v>
      </c>
      <c r="N117" s="7">
        <v>16</v>
      </c>
      <c r="O117" s="7">
        <v>19.5</v>
      </c>
      <c r="P117" s="7">
        <v>85</v>
      </c>
      <c r="Q117" s="7">
        <v>25</v>
      </c>
      <c r="R117" s="7">
        <v>29.4</v>
      </c>
      <c r="S117" s="7"/>
      <c r="T117" s="7"/>
      <c r="U117" s="7"/>
      <c r="V117" s="7"/>
      <c r="W117" s="7"/>
      <c r="X117" s="7"/>
    </row>
    <row r="118" spans="2:24" x14ac:dyDescent="0.3">
      <c r="B118" s="7">
        <v>330</v>
      </c>
      <c r="C118" s="7" t="str">
        <f>VLOOKUP(B118,'1_문헌목록_효과성'!B:AE,2,0)</f>
        <v>Jeong</v>
      </c>
      <c r="D118" s="7">
        <f>VLOOKUP(B118,'1_문헌목록_효과성'!B:AE,3,0)</f>
        <v>2021</v>
      </c>
      <c r="E118" s="7" t="str">
        <f>VLOOKUP(B118,'1_문헌목록_효과성'!B:AE,4,0)</f>
        <v>RCT</v>
      </c>
      <c r="F118" s="7" t="str">
        <f>VLOOKUP(B118,'1_문헌목록_효과성'!B:AE,6,0)</f>
        <v>A-MATCH</v>
      </c>
      <c r="G118" s="7" t="str">
        <f>VLOOKUP(B118,'1_문헌목록_효과성'!B:AE,8,0)</f>
        <v>ACS 의심 환자에서 관상동맥협착으로 PCI를 수행하는 환자</v>
      </c>
      <c r="H118" s="7"/>
      <c r="I118" s="7" t="s">
        <v>380</v>
      </c>
      <c r="J118" s="7" t="s">
        <v>491</v>
      </c>
      <c r="K118" s="7" t="s">
        <v>197</v>
      </c>
      <c r="L118" s="7" t="s">
        <v>480</v>
      </c>
      <c r="M118" s="7">
        <v>82</v>
      </c>
      <c r="N118" s="7">
        <v>1</v>
      </c>
      <c r="O118" s="7">
        <v>1.2</v>
      </c>
      <c r="P118" s="7">
        <v>85</v>
      </c>
      <c r="Q118" s="7">
        <v>0</v>
      </c>
      <c r="R118" s="7">
        <v>0</v>
      </c>
      <c r="S118" s="7"/>
      <c r="T118" s="7"/>
      <c r="U118" s="7"/>
      <c r="V118" s="7"/>
      <c r="W118" s="7"/>
      <c r="X118" s="7"/>
    </row>
    <row r="119" spans="2:24" x14ac:dyDescent="0.3">
      <c r="B119" s="7">
        <v>330</v>
      </c>
      <c r="C119" s="7" t="str">
        <f>VLOOKUP(B119,'1_문헌목록_효과성'!B:AE,2,0)</f>
        <v>Jeong</v>
      </c>
      <c r="D119" s="7">
        <f>VLOOKUP(B119,'1_문헌목록_효과성'!B:AE,3,0)</f>
        <v>2021</v>
      </c>
      <c r="E119" s="7" t="str">
        <f>VLOOKUP(B119,'1_문헌목록_효과성'!B:AE,4,0)</f>
        <v>RCT</v>
      </c>
      <c r="F119" s="7" t="str">
        <f>VLOOKUP(B119,'1_문헌목록_효과성'!B:AE,6,0)</f>
        <v>A-MATCH</v>
      </c>
      <c r="G119" s="7" t="str">
        <f>VLOOKUP(B119,'1_문헌목록_효과성'!B:AE,8,0)</f>
        <v>ACS 의심 환자에서 관상동맥협착으로 PCI를 수행하는 환자</v>
      </c>
      <c r="H119" s="7"/>
      <c r="I119" s="7" t="s">
        <v>380</v>
      </c>
      <c r="J119" s="7" t="s">
        <v>492</v>
      </c>
      <c r="K119" s="7" t="s">
        <v>197</v>
      </c>
      <c r="L119" s="7" t="s">
        <v>480</v>
      </c>
      <c r="M119" s="7">
        <v>82</v>
      </c>
      <c r="N119" s="7">
        <v>0</v>
      </c>
      <c r="O119" s="7">
        <v>0</v>
      </c>
      <c r="P119" s="7">
        <v>85</v>
      </c>
      <c r="Q119" s="7">
        <v>0</v>
      </c>
      <c r="R119" s="7">
        <v>0</v>
      </c>
      <c r="S119" s="7"/>
      <c r="T119" s="7"/>
      <c r="U119" s="7"/>
      <c r="V119" s="7"/>
      <c r="W119" s="7"/>
      <c r="X119" s="7"/>
    </row>
    <row r="120" spans="2:24" x14ac:dyDescent="0.3">
      <c r="B120" s="7">
        <v>330</v>
      </c>
      <c r="C120" s="7" t="str">
        <f>VLOOKUP(B120,'1_문헌목록_효과성'!B:AE,2,0)</f>
        <v>Jeong</v>
      </c>
      <c r="D120" s="7">
        <f>VLOOKUP(B120,'1_문헌목록_효과성'!B:AE,3,0)</f>
        <v>2021</v>
      </c>
      <c r="E120" s="7" t="str">
        <f>VLOOKUP(B120,'1_문헌목록_효과성'!B:AE,4,0)</f>
        <v>RCT</v>
      </c>
      <c r="F120" s="7" t="str">
        <f>VLOOKUP(B120,'1_문헌목록_효과성'!B:AE,6,0)</f>
        <v>A-MATCH</v>
      </c>
      <c r="G120" s="7" t="str">
        <f>VLOOKUP(B120,'1_문헌목록_효과성'!B:AE,8,0)</f>
        <v>ACS 의심 환자에서 관상동맥협착으로 PCI를 수행하는 환자</v>
      </c>
      <c r="H120" s="7"/>
      <c r="I120" s="7" t="s">
        <v>380</v>
      </c>
      <c r="J120" s="7" t="s">
        <v>493</v>
      </c>
      <c r="K120" s="7" t="s">
        <v>197</v>
      </c>
      <c r="L120" s="7" t="s">
        <v>480</v>
      </c>
      <c r="M120" s="7">
        <v>82</v>
      </c>
      <c r="N120" s="7">
        <v>0</v>
      </c>
      <c r="O120" s="7">
        <v>0</v>
      </c>
      <c r="P120" s="7">
        <v>85</v>
      </c>
      <c r="Q120" s="7">
        <v>0</v>
      </c>
      <c r="R120" s="7">
        <v>0</v>
      </c>
      <c r="S120" s="7"/>
      <c r="T120" s="7"/>
      <c r="U120" s="7"/>
      <c r="V120" s="7"/>
      <c r="W120" s="7"/>
      <c r="X120" s="7"/>
    </row>
    <row r="121" spans="2:24" x14ac:dyDescent="0.3">
      <c r="B121" s="7">
        <v>330</v>
      </c>
      <c r="C121" s="7" t="str">
        <f>VLOOKUP(B121,'1_문헌목록_효과성'!B:AE,2,0)</f>
        <v>Jeong</v>
      </c>
      <c r="D121" s="7">
        <f>VLOOKUP(B121,'1_문헌목록_효과성'!B:AE,3,0)</f>
        <v>2021</v>
      </c>
      <c r="E121" s="7" t="str">
        <f>VLOOKUP(B121,'1_문헌목록_효과성'!B:AE,4,0)</f>
        <v>RCT</v>
      </c>
      <c r="F121" s="7" t="str">
        <f>VLOOKUP(B121,'1_문헌목록_효과성'!B:AE,6,0)</f>
        <v>A-MATCH</v>
      </c>
      <c r="G121" s="7" t="str">
        <f>VLOOKUP(B121,'1_문헌목록_효과성'!B:AE,8,0)</f>
        <v>ACS 의심 환자에서 관상동맥협착으로 PCI를 수행하는 환자</v>
      </c>
      <c r="H121" s="7"/>
      <c r="I121" s="7" t="s">
        <v>380</v>
      </c>
      <c r="J121" s="7" t="s">
        <v>495</v>
      </c>
      <c r="K121" s="7" t="s">
        <v>197</v>
      </c>
      <c r="L121" s="7" t="s">
        <v>479</v>
      </c>
      <c r="M121" s="7">
        <v>82</v>
      </c>
      <c r="N121" s="7">
        <v>19</v>
      </c>
      <c r="O121" s="7">
        <v>23.2</v>
      </c>
      <c r="P121" s="7">
        <v>83</v>
      </c>
      <c r="Q121" s="7">
        <v>20</v>
      </c>
      <c r="R121" s="7">
        <v>24.1</v>
      </c>
      <c r="S121" s="7"/>
      <c r="T121" s="7" t="s">
        <v>483</v>
      </c>
      <c r="U121" s="7">
        <v>0.95</v>
      </c>
      <c r="V121" s="7" t="s">
        <v>506</v>
      </c>
      <c r="W121" s="7">
        <v>0.88900000000000001</v>
      </c>
      <c r="X121" s="7" t="s">
        <v>508</v>
      </c>
    </row>
    <row r="122" spans="2:24" x14ac:dyDescent="0.3">
      <c r="B122" s="7">
        <v>330</v>
      </c>
      <c r="C122" s="7" t="str">
        <f>VLOOKUP(B122,'1_문헌목록_효과성'!B:AE,2,0)</f>
        <v>Jeong</v>
      </c>
      <c r="D122" s="7">
        <f>VLOOKUP(B122,'1_문헌목록_효과성'!B:AE,3,0)</f>
        <v>2021</v>
      </c>
      <c r="E122" s="7" t="str">
        <f>VLOOKUP(B122,'1_문헌목록_효과성'!B:AE,4,0)</f>
        <v>RCT</v>
      </c>
      <c r="F122" s="7" t="str">
        <f>VLOOKUP(B122,'1_문헌목록_효과성'!B:AE,6,0)</f>
        <v>A-MATCH</v>
      </c>
      <c r="G122" s="7" t="str">
        <f>VLOOKUP(B122,'1_문헌목록_효과성'!B:AE,8,0)</f>
        <v>ACS 의심 환자에서 관상동맥협착으로 PCI를 수행하는 환자</v>
      </c>
      <c r="H122" s="7"/>
      <c r="I122" s="7" t="s">
        <v>380</v>
      </c>
      <c r="J122" s="7" t="s">
        <v>496</v>
      </c>
      <c r="K122" s="7" t="s">
        <v>197</v>
      </c>
      <c r="L122" s="7" t="s">
        <v>479</v>
      </c>
      <c r="M122" s="7">
        <v>82</v>
      </c>
      <c r="N122" s="7">
        <v>16</v>
      </c>
      <c r="O122" s="7">
        <v>19.5</v>
      </c>
      <c r="P122" s="7">
        <v>83</v>
      </c>
      <c r="Q122" s="7">
        <v>19</v>
      </c>
      <c r="R122" s="7">
        <v>22.9</v>
      </c>
      <c r="S122" s="7"/>
      <c r="T122" s="7"/>
      <c r="U122" s="7"/>
      <c r="V122" s="7"/>
      <c r="W122" s="7"/>
      <c r="X122" s="7"/>
    </row>
    <row r="123" spans="2:24" x14ac:dyDescent="0.3">
      <c r="B123" s="7">
        <v>330</v>
      </c>
      <c r="C123" s="7" t="str">
        <f>VLOOKUP(B123,'1_문헌목록_효과성'!B:AE,2,0)</f>
        <v>Jeong</v>
      </c>
      <c r="D123" s="7">
        <f>VLOOKUP(B123,'1_문헌목록_효과성'!B:AE,3,0)</f>
        <v>2021</v>
      </c>
      <c r="E123" s="7" t="str">
        <f>VLOOKUP(B123,'1_문헌목록_효과성'!B:AE,4,0)</f>
        <v>RCT</v>
      </c>
      <c r="F123" s="7" t="str">
        <f>VLOOKUP(B123,'1_문헌목록_효과성'!B:AE,6,0)</f>
        <v>A-MATCH</v>
      </c>
      <c r="G123" s="7" t="str">
        <f>VLOOKUP(B123,'1_문헌목록_효과성'!B:AE,8,0)</f>
        <v>ACS 의심 환자에서 관상동맥협착으로 PCI를 수행하는 환자</v>
      </c>
      <c r="H123" s="7"/>
      <c r="I123" s="7" t="s">
        <v>380</v>
      </c>
      <c r="J123" s="7" t="s">
        <v>497</v>
      </c>
      <c r="K123" s="7" t="s">
        <v>197</v>
      </c>
      <c r="L123" s="7" t="s">
        <v>479</v>
      </c>
      <c r="M123" s="7">
        <v>82</v>
      </c>
      <c r="N123" s="7">
        <v>7</v>
      </c>
      <c r="O123" s="7">
        <v>8.5</v>
      </c>
      <c r="P123" s="7">
        <v>83</v>
      </c>
      <c r="Q123" s="7">
        <v>4</v>
      </c>
      <c r="R123" s="7">
        <v>4.8</v>
      </c>
      <c r="S123" s="7"/>
      <c r="T123" s="7"/>
      <c r="U123" s="7"/>
      <c r="V123" s="7"/>
      <c r="W123" s="7"/>
      <c r="X123" s="7"/>
    </row>
    <row r="124" spans="2:24" x14ac:dyDescent="0.3">
      <c r="B124" s="7">
        <v>330</v>
      </c>
      <c r="C124" s="7" t="str">
        <f>VLOOKUP(B124,'1_문헌목록_효과성'!B:AE,2,0)</f>
        <v>Jeong</v>
      </c>
      <c r="D124" s="7">
        <f>VLOOKUP(B124,'1_문헌목록_효과성'!B:AE,3,0)</f>
        <v>2021</v>
      </c>
      <c r="E124" s="7" t="str">
        <f>VLOOKUP(B124,'1_문헌목록_효과성'!B:AE,4,0)</f>
        <v>RCT</v>
      </c>
      <c r="F124" s="7" t="str">
        <f>VLOOKUP(B124,'1_문헌목록_효과성'!B:AE,6,0)</f>
        <v>A-MATCH</v>
      </c>
      <c r="G124" s="7" t="str">
        <f>VLOOKUP(B124,'1_문헌목록_효과성'!B:AE,8,0)</f>
        <v>ACS 의심 환자에서 관상동맥협착으로 PCI를 수행하는 환자</v>
      </c>
      <c r="H124" s="7"/>
      <c r="I124" s="7" t="s">
        <v>380</v>
      </c>
      <c r="J124" s="7" t="s">
        <v>498</v>
      </c>
      <c r="K124" s="7" t="s">
        <v>197</v>
      </c>
      <c r="L124" s="7" t="s">
        <v>479</v>
      </c>
      <c r="M124" s="7">
        <v>82</v>
      </c>
      <c r="N124" s="7">
        <v>1</v>
      </c>
      <c r="O124" s="7">
        <v>1.2</v>
      </c>
      <c r="P124" s="7">
        <v>83</v>
      </c>
      <c r="Q124" s="7">
        <v>0</v>
      </c>
      <c r="R124" s="7">
        <v>0</v>
      </c>
      <c r="S124" s="7"/>
      <c r="T124" s="7"/>
      <c r="U124" s="7"/>
      <c r="V124" s="7"/>
      <c r="W124" s="7"/>
      <c r="X124" s="7"/>
    </row>
    <row r="125" spans="2:24" x14ac:dyDescent="0.3">
      <c r="B125" s="7">
        <v>330</v>
      </c>
      <c r="C125" s="7" t="str">
        <f>VLOOKUP(B125,'1_문헌목록_효과성'!B:AE,2,0)</f>
        <v>Jeong</v>
      </c>
      <c r="D125" s="7">
        <f>VLOOKUP(B125,'1_문헌목록_효과성'!B:AE,3,0)</f>
        <v>2021</v>
      </c>
      <c r="E125" s="7" t="str">
        <f>VLOOKUP(B125,'1_문헌목록_효과성'!B:AE,4,0)</f>
        <v>RCT</v>
      </c>
      <c r="F125" s="7" t="str">
        <f>VLOOKUP(B125,'1_문헌목록_효과성'!B:AE,6,0)</f>
        <v>A-MATCH</v>
      </c>
      <c r="G125" s="7" t="str">
        <f>VLOOKUP(B125,'1_문헌목록_효과성'!B:AE,8,0)</f>
        <v>ACS 의심 환자에서 관상동맥협착으로 PCI를 수행하는 환자</v>
      </c>
      <c r="H125" s="7"/>
      <c r="I125" s="7" t="s">
        <v>380</v>
      </c>
      <c r="J125" s="7" t="s">
        <v>499</v>
      </c>
      <c r="K125" s="7" t="s">
        <v>197</v>
      </c>
      <c r="L125" s="7" t="s">
        <v>479</v>
      </c>
      <c r="M125" s="7">
        <v>82</v>
      </c>
      <c r="N125" s="7">
        <v>0</v>
      </c>
      <c r="O125" s="7">
        <v>0</v>
      </c>
      <c r="P125" s="7">
        <v>83</v>
      </c>
      <c r="Q125" s="7">
        <v>0</v>
      </c>
      <c r="R125" s="7">
        <v>0</v>
      </c>
      <c r="S125" s="7"/>
      <c r="T125" s="7"/>
      <c r="U125" s="7"/>
      <c r="V125" s="7"/>
      <c r="W125" s="7"/>
      <c r="X125" s="7"/>
    </row>
    <row r="126" spans="2:24" x14ac:dyDescent="0.3">
      <c r="B126" s="7">
        <v>330</v>
      </c>
      <c r="C126" s="7" t="str">
        <f>VLOOKUP(B126,'1_문헌목록_효과성'!B:AE,2,0)</f>
        <v>Jeong</v>
      </c>
      <c r="D126" s="7">
        <f>VLOOKUP(B126,'1_문헌목록_효과성'!B:AE,3,0)</f>
        <v>2021</v>
      </c>
      <c r="E126" s="7" t="str">
        <f>VLOOKUP(B126,'1_문헌목록_효과성'!B:AE,4,0)</f>
        <v>RCT</v>
      </c>
      <c r="F126" s="7" t="str">
        <f>VLOOKUP(B126,'1_문헌목록_효과성'!B:AE,6,0)</f>
        <v>A-MATCH</v>
      </c>
      <c r="G126" s="7" t="str">
        <f>VLOOKUP(B126,'1_문헌목록_효과성'!B:AE,8,0)</f>
        <v>ACS 의심 환자에서 관상동맥협착으로 PCI를 수행하는 환자</v>
      </c>
      <c r="H126" s="7"/>
      <c r="I126" s="7" t="s">
        <v>380</v>
      </c>
      <c r="J126" s="7" t="s">
        <v>500</v>
      </c>
      <c r="K126" s="7" t="s">
        <v>197</v>
      </c>
      <c r="L126" s="7" t="s">
        <v>479</v>
      </c>
      <c r="M126" s="7">
        <v>82</v>
      </c>
      <c r="N126" s="7">
        <v>0</v>
      </c>
      <c r="O126" s="7">
        <v>0</v>
      </c>
      <c r="P126" s="7">
        <v>83</v>
      </c>
      <c r="Q126" s="7">
        <v>0</v>
      </c>
      <c r="R126" s="7">
        <v>0</v>
      </c>
      <c r="S126" s="7"/>
      <c r="T126" s="7" t="s">
        <v>483</v>
      </c>
      <c r="U126" s="7">
        <v>0.88</v>
      </c>
      <c r="V126" s="7" t="s">
        <v>507</v>
      </c>
      <c r="W126" s="7">
        <v>0.73699999999999999</v>
      </c>
      <c r="X126" s="7" t="s">
        <v>508</v>
      </c>
    </row>
    <row r="127" spans="2:24" x14ac:dyDescent="0.3">
      <c r="B127" s="7">
        <v>330</v>
      </c>
      <c r="C127" s="7" t="str">
        <f>VLOOKUP(B127,'1_문헌목록_효과성'!B:AE,2,0)</f>
        <v>Jeong</v>
      </c>
      <c r="D127" s="7">
        <f>VLOOKUP(B127,'1_문헌목록_효과성'!B:AE,3,0)</f>
        <v>2021</v>
      </c>
      <c r="E127" s="7" t="str">
        <f>VLOOKUP(B127,'1_문헌목록_효과성'!B:AE,4,0)</f>
        <v>RCT</v>
      </c>
      <c r="F127" s="7" t="str">
        <f>VLOOKUP(B127,'1_문헌목록_효과성'!B:AE,6,0)</f>
        <v>A-MATCH</v>
      </c>
      <c r="G127" s="7" t="str">
        <f>VLOOKUP(B127,'1_문헌목록_효과성'!B:AE,8,0)</f>
        <v>ACS 의심 환자에서 관상동맥협착으로 PCI를 수행하는 환자</v>
      </c>
      <c r="H127" s="7"/>
      <c r="I127" s="7" t="s">
        <v>380</v>
      </c>
      <c r="J127" s="7" t="s">
        <v>501</v>
      </c>
      <c r="K127" s="7" t="s">
        <v>197</v>
      </c>
      <c r="L127" s="7" t="s">
        <v>480</v>
      </c>
      <c r="M127" s="7">
        <v>82</v>
      </c>
      <c r="N127" s="7">
        <v>17</v>
      </c>
      <c r="O127" s="7">
        <v>20.7</v>
      </c>
      <c r="P127" s="7">
        <v>83</v>
      </c>
      <c r="Q127" s="7">
        <v>19</v>
      </c>
      <c r="R127" s="7">
        <v>22.9</v>
      </c>
      <c r="S127" s="7"/>
      <c r="T127" s="7"/>
      <c r="U127" s="7"/>
      <c r="V127" s="7"/>
      <c r="W127" s="7"/>
      <c r="X127" s="7"/>
    </row>
    <row r="128" spans="2:24" x14ac:dyDescent="0.3">
      <c r="B128" s="7">
        <v>330</v>
      </c>
      <c r="C128" s="7" t="str">
        <f>VLOOKUP(B128,'1_문헌목록_효과성'!B:AE,2,0)</f>
        <v>Jeong</v>
      </c>
      <c r="D128" s="7">
        <f>VLOOKUP(B128,'1_문헌목록_효과성'!B:AE,3,0)</f>
        <v>2021</v>
      </c>
      <c r="E128" s="7" t="str">
        <f>VLOOKUP(B128,'1_문헌목록_효과성'!B:AE,4,0)</f>
        <v>RCT</v>
      </c>
      <c r="F128" s="7" t="str">
        <f>VLOOKUP(B128,'1_문헌목록_효과성'!B:AE,6,0)</f>
        <v>A-MATCH</v>
      </c>
      <c r="G128" s="7" t="str">
        <f>VLOOKUP(B128,'1_문헌목록_효과성'!B:AE,8,0)</f>
        <v>ACS 의심 환자에서 관상동맥협착으로 PCI를 수행하는 환자</v>
      </c>
      <c r="H128" s="7"/>
      <c r="I128" s="7" t="s">
        <v>380</v>
      </c>
      <c r="J128" s="7" t="s">
        <v>502</v>
      </c>
      <c r="K128" s="7" t="s">
        <v>197</v>
      </c>
      <c r="L128" s="7" t="s">
        <v>480</v>
      </c>
      <c r="M128" s="7">
        <v>82</v>
      </c>
      <c r="N128" s="7">
        <v>16</v>
      </c>
      <c r="O128" s="7">
        <v>19.5</v>
      </c>
      <c r="P128" s="7">
        <v>83</v>
      </c>
      <c r="Q128" s="7">
        <v>18</v>
      </c>
      <c r="R128" s="7">
        <v>21.7</v>
      </c>
      <c r="S128" s="7"/>
      <c r="T128" s="7"/>
      <c r="U128" s="7"/>
      <c r="V128" s="7"/>
      <c r="W128" s="7"/>
      <c r="X128" s="7"/>
    </row>
    <row r="129" spans="2:24" x14ac:dyDescent="0.3">
      <c r="B129" s="7">
        <v>330</v>
      </c>
      <c r="C129" s="7" t="str">
        <f>VLOOKUP(B129,'1_문헌목록_효과성'!B:AE,2,0)</f>
        <v>Jeong</v>
      </c>
      <c r="D129" s="7">
        <f>VLOOKUP(B129,'1_문헌목록_효과성'!B:AE,3,0)</f>
        <v>2021</v>
      </c>
      <c r="E129" s="7" t="str">
        <f>VLOOKUP(B129,'1_문헌목록_효과성'!B:AE,4,0)</f>
        <v>RCT</v>
      </c>
      <c r="F129" s="7" t="str">
        <f>VLOOKUP(B129,'1_문헌목록_효과성'!B:AE,6,0)</f>
        <v>A-MATCH</v>
      </c>
      <c r="G129" s="7" t="str">
        <f>VLOOKUP(B129,'1_문헌목록_효과성'!B:AE,8,0)</f>
        <v>ACS 의심 환자에서 관상동맥협착으로 PCI를 수행하는 환자</v>
      </c>
      <c r="H129" s="7"/>
      <c r="I129" s="7" t="s">
        <v>380</v>
      </c>
      <c r="J129" s="7" t="s">
        <v>503</v>
      </c>
      <c r="K129" s="7" t="s">
        <v>197</v>
      </c>
      <c r="L129" s="7" t="s">
        <v>480</v>
      </c>
      <c r="M129" s="7">
        <v>82</v>
      </c>
      <c r="N129" s="7">
        <v>1</v>
      </c>
      <c r="O129" s="7">
        <v>1.2</v>
      </c>
      <c r="P129" s="7">
        <v>83</v>
      </c>
      <c r="Q129" s="7">
        <v>1</v>
      </c>
      <c r="R129" s="7">
        <v>1.2</v>
      </c>
      <c r="S129" s="7"/>
      <c r="T129" s="7"/>
      <c r="U129" s="7"/>
      <c r="V129" s="7"/>
      <c r="W129" s="7"/>
      <c r="X129" s="7"/>
    </row>
    <row r="130" spans="2:24" x14ac:dyDescent="0.3">
      <c r="B130" s="7">
        <v>330</v>
      </c>
      <c r="C130" s="7" t="str">
        <f>VLOOKUP(B130,'1_문헌목록_효과성'!B:AE,2,0)</f>
        <v>Jeong</v>
      </c>
      <c r="D130" s="7">
        <f>VLOOKUP(B130,'1_문헌목록_효과성'!B:AE,3,0)</f>
        <v>2021</v>
      </c>
      <c r="E130" s="7" t="str">
        <f>VLOOKUP(B130,'1_문헌목록_효과성'!B:AE,4,0)</f>
        <v>RCT</v>
      </c>
      <c r="F130" s="7" t="str">
        <f>VLOOKUP(B130,'1_문헌목록_효과성'!B:AE,6,0)</f>
        <v>A-MATCH</v>
      </c>
      <c r="G130" s="7" t="str">
        <f>VLOOKUP(B130,'1_문헌목록_효과성'!B:AE,8,0)</f>
        <v>ACS 의심 환자에서 관상동맥협착으로 PCI를 수행하는 환자</v>
      </c>
      <c r="H130" s="7"/>
      <c r="I130" s="7" t="s">
        <v>380</v>
      </c>
      <c r="J130" s="7" t="s">
        <v>504</v>
      </c>
      <c r="K130" s="7" t="s">
        <v>197</v>
      </c>
      <c r="L130" s="7" t="s">
        <v>480</v>
      </c>
      <c r="M130" s="7">
        <v>82</v>
      </c>
      <c r="N130" s="7">
        <v>0</v>
      </c>
      <c r="O130" s="7">
        <v>0</v>
      </c>
      <c r="P130" s="7">
        <v>83</v>
      </c>
      <c r="Q130" s="7">
        <v>0</v>
      </c>
      <c r="R130" s="7">
        <v>0</v>
      </c>
      <c r="S130" s="7"/>
      <c r="T130" s="7"/>
      <c r="U130" s="7"/>
      <c r="V130" s="7"/>
      <c r="W130" s="7"/>
      <c r="X130" s="7"/>
    </row>
    <row r="131" spans="2:24" x14ac:dyDescent="0.3">
      <c r="B131" s="7">
        <v>330</v>
      </c>
      <c r="C131" s="7" t="str">
        <f>VLOOKUP(B131,'1_문헌목록_효과성'!B:AE,2,0)</f>
        <v>Jeong</v>
      </c>
      <c r="D131" s="7">
        <f>VLOOKUP(B131,'1_문헌목록_효과성'!B:AE,3,0)</f>
        <v>2021</v>
      </c>
      <c r="E131" s="7" t="str">
        <f>VLOOKUP(B131,'1_문헌목록_효과성'!B:AE,4,0)</f>
        <v>RCT</v>
      </c>
      <c r="F131" s="7" t="str">
        <f>VLOOKUP(B131,'1_문헌목록_효과성'!B:AE,6,0)</f>
        <v>A-MATCH</v>
      </c>
      <c r="G131" s="7" t="str">
        <f>VLOOKUP(B131,'1_문헌목록_효과성'!B:AE,8,0)</f>
        <v>ACS 의심 환자에서 관상동맥협착으로 PCI를 수행하는 환자</v>
      </c>
      <c r="H131" s="7"/>
      <c r="I131" s="7" t="s">
        <v>380</v>
      </c>
      <c r="J131" s="7" t="s">
        <v>505</v>
      </c>
      <c r="K131" s="7" t="s">
        <v>197</v>
      </c>
      <c r="L131" s="7" t="s">
        <v>480</v>
      </c>
      <c r="M131" s="7">
        <v>82</v>
      </c>
      <c r="N131" s="7">
        <v>0</v>
      </c>
      <c r="O131" s="7">
        <v>0</v>
      </c>
      <c r="P131" s="7">
        <v>83</v>
      </c>
      <c r="Q131" s="7">
        <v>0</v>
      </c>
      <c r="R131" s="7">
        <v>0</v>
      </c>
      <c r="S131" s="7"/>
      <c r="T131" s="7"/>
      <c r="U131" s="7"/>
      <c r="V131" s="7"/>
      <c r="W131" s="7"/>
      <c r="X131" s="7"/>
    </row>
    <row r="132" spans="2:24" x14ac:dyDescent="0.3">
      <c r="B132" s="7">
        <v>330</v>
      </c>
      <c r="C132" s="7" t="str">
        <f>VLOOKUP(B132,'1_문헌목록_효과성'!B:AE,2,0)</f>
        <v>Jeong</v>
      </c>
      <c r="D132" s="7">
        <f>VLOOKUP(B132,'1_문헌목록_효과성'!B:AE,3,0)</f>
        <v>2021</v>
      </c>
      <c r="E132" s="7" t="str">
        <f>VLOOKUP(B132,'1_문헌목록_효과성'!B:AE,4,0)</f>
        <v>RCT</v>
      </c>
      <c r="F132" s="7" t="str">
        <f>VLOOKUP(B132,'1_문헌목록_효과성'!B:AE,6,0)</f>
        <v>A-MATCH</v>
      </c>
      <c r="G132" s="7" t="str">
        <f>VLOOKUP(B132,'1_문헌목록_효과성'!B:AE,8,0)</f>
        <v>ACS 의심 환자에서 관상동맥협착으로 PCI를 수행하는 환자</v>
      </c>
      <c r="H132" s="7"/>
      <c r="I132" s="7" t="s">
        <v>509</v>
      </c>
      <c r="J132" s="7" t="s">
        <v>510</v>
      </c>
      <c r="K132" s="7"/>
      <c r="L132" s="7" t="s">
        <v>480</v>
      </c>
      <c r="M132" s="7">
        <v>82</v>
      </c>
      <c r="N132" s="7"/>
      <c r="O132" s="7"/>
      <c r="P132" s="7">
        <v>83</v>
      </c>
      <c r="Q132" s="7"/>
      <c r="R132" s="7"/>
      <c r="S132" s="7"/>
      <c r="T132" s="7" t="s">
        <v>483</v>
      </c>
      <c r="U132" s="7">
        <v>0.68</v>
      </c>
      <c r="V132" s="7" t="s">
        <v>511</v>
      </c>
      <c r="W132" s="7">
        <v>0.14599999999999999</v>
      </c>
      <c r="X132" s="7" t="s">
        <v>512</v>
      </c>
    </row>
    <row r="133" spans="2:24" x14ac:dyDescent="0.3">
      <c r="B133" s="7">
        <v>472</v>
      </c>
      <c r="C133" s="7" t="str">
        <f>VLOOKUP(B133,'1_문헌목록_효과성'!B:AE,2,0)</f>
        <v>Montalescot</v>
      </c>
      <c r="D133" s="7">
        <f>VLOOKUP(B133,'1_문헌목록_효과성'!B:AE,3,0)</f>
        <v>2014</v>
      </c>
      <c r="E133" s="7" t="str">
        <f>VLOOKUP(B133,'1_문헌목록_효과성'!B:AE,4,0)</f>
        <v>RCT</v>
      </c>
      <c r="F133" s="7" t="str">
        <f>VLOOKUP(B133,'1_문헌목록_효과성'!B:AE,6,0)</f>
        <v>ARCTIC</v>
      </c>
      <c r="G133" s="7" t="str">
        <f>VLOOKUP(B133,'1_문헌목록_효과성'!B:AE,8,0)</f>
        <v>DES 시술 대상자</v>
      </c>
      <c r="H133" s="7"/>
      <c r="I133" s="7"/>
      <c r="J133" s="7"/>
      <c r="K133" s="7"/>
      <c r="L133" s="7"/>
      <c r="M133" s="7"/>
      <c r="N133" s="7"/>
      <c r="O133" s="7"/>
      <c r="P133" s="7"/>
      <c r="Q133" s="7"/>
      <c r="R133" s="7"/>
      <c r="S133" s="7"/>
      <c r="T133" s="7"/>
      <c r="U133" s="7"/>
      <c r="V133" s="7"/>
      <c r="W133" s="7"/>
      <c r="X133" s="7"/>
    </row>
    <row r="134" spans="2:24" x14ac:dyDescent="0.3">
      <c r="B134" s="7">
        <v>184</v>
      </c>
      <c r="C134" s="7" t="str">
        <f>VLOOKUP(B134,'[1]1_문헌목록_효과성'!A:AE,2,0)</f>
        <v>Collet</v>
      </c>
      <c r="D134" s="7">
        <f>VLOOKUP(B134,'[1]1_문헌목록_효과성'!A:AE,3,0)</f>
        <v>2012</v>
      </c>
      <c r="E134" s="7" t="str">
        <f>VLOOKUP(B134,'[1]1_문헌목록_효과성'!A:AE,4,0)</f>
        <v>RCT</v>
      </c>
      <c r="F134" s="7" t="str">
        <f>VLOOKUP(B134,'[1]1_문헌목록_효과성'!A:AE,6,0)</f>
        <v>ARCTIC</v>
      </c>
      <c r="G134" s="7" t="str">
        <f>VLOOKUP(B134,'[1]1_문헌목록_효과성'!A:AE,8,0)</f>
        <v>DES 시술 대상자</v>
      </c>
      <c r="H134" s="7"/>
      <c r="I134" s="7"/>
      <c r="J134" s="7"/>
      <c r="K134" s="7"/>
      <c r="L134" s="7"/>
      <c r="M134" s="7"/>
      <c r="N134" s="7"/>
      <c r="O134" s="7"/>
      <c r="P134" s="7"/>
      <c r="Q134" s="7"/>
      <c r="R134" s="7"/>
      <c r="S134" s="7"/>
      <c r="T134" s="7"/>
      <c r="U134" s="7"/>
      <c r="V134" s="7"/>
      <c r="W134" s="7"/>
      <c r="X134" s="7"/>
    </row>
    <row r="135" spans="2:24" x14ac:dyDescent="0.3">
      <c r="B135" s="7">
        <v>475</v>
      </c>
      <c r="C135" s="7" t="str">
        <f>VLOOKUP(B135,'[1]1_문헌목록_효과성'!A:AE,2,0)</f>
        <v>Mshelbwala</v>
      </c>
      <c r="D135" s="7">
        <f>VLOOKUP(B135,'[1]1_문헌목록_효과성'!A:AE,3,0)</f>
        <v>2020</v>
      </c>
      <c r="E135" s="7" t="str">
        <f>VLOOKUP(B135,'[1]1_문헌목록_효과성'!A:AE,4,0)</f>
        <v>후향적 관찰연구</v>
      </c>
      <c r="F135" s="7" t="str">
        <f>VLOOKUP(B135,'[1]1_문헌목록_효과성'!A:AE,6,0)</f>
        <v>NR</v>
      </c>
      <c r="G135" s="7" t="str">
        <f>VLOOKUP(B135,'[1]1_문헌목록_효과성'!A:AE,8,0)</f>
        <v>PCI 시술 환자</v>
      </c>
      <c r="H135" s="7"/>
      <c r="I135" s="7" t="s">
        <v>583</v>
      </c>
      <c r="J135" s="7"/>
      <c r="K135" s="7" t="s">
        <v>584</v>
      </c>
      <c r="L135" s="7" t="s">
        <v>585</v>
      </c>
      <c r="M135" s="7">
        <v>252</v>
      </c>
      <c r="N135" s="7">
        <v>144</v>
      </c>
      <c r="O135" s="7">
        <v>57</v>
      </c>
      <c r="P135" s="7">
        <v>749</v>
      </c>
      <c r="Q135" s="7">
        <v>378</v>
      </c>
      <c r="R135" s="7">
        <v>50</v>
      </c>
      <c r="S135" s="7">
        <v>3.9E-2</v>
      </c>
      <c r="T135" s="7"/>
      <c r="V135" s="7"/>
      <c r="W135" s="7"/>
      <c r="X135" s="7"/>
    </row>
    <row r="136" spans="2:24" x14ac:dyDescent="0.3">
      <c r="B136" s="7">
        <v>475</v>
      </c>
      <c r="C136" s="7" t="str">
        <f>VLOOKUP(B136,'[1]1_문헌목록_효과성'!A:AE,2,0)</f>
        <v>Mshelbwala</v>
      </c>
      <c r="D136" s="7">
        <f>VLOOKUP(B136,'[1]1_문헌목록_효과성'!A:AE,3,0)</f>
        <v>2020</v>
      </c>
      <c r="E136" s="7" t="str">
        <f>VLOOKUP(B136,'[1]1_문헌목록_효과성'!A:AE,4,0)</f>
        <v>후향적 관찰연구</v>
      </c>
      <c r="F136" s="7" t="str">
        <f>VLOOKUP(B136,'[1]1_문헌목록_효과성'!A:AE,6,0)</f>
        <v>NR</v>
      </c>
      <c r="G136" s="7" t="str">
        <f>VLOOKUP(B136,'[1]1_문헌목록_효과성'!A:AE,8,0)</f>
        <v>PCI 시술 환자</v>
      </c>
      <c r="H136" s="7"/>
      <c r="I136" s="7" t="s">
        <v>586</v>
      </c>
      <c r="J136" s="7"/>
      <c r="K136" s="7" t="s">
        <v>584</v>
      </c>
      <c r="L136" s="7" t="s">
        <v>585</v>
      </c>
      <c r="M136" s="7">
        <v>252</v>
      </c>
      <c r="N136" s="7">
        <v>60</v>
      </c>
      <c r="O136" s="7">
        <v>24</v>
      </c>
      <c r="P136" s="7">
        <v>749</v>
      </c>
      <c r="Q136" s="7">
        <v>221</v>
      </c>
      <c r="R136" s="7">
        <v>30</v>
      </c>
      <c r="S136" s="7" t="s">
        <v>42</v>
      </c>
      <c r="T136" s="7"/>
      <c r="U136" s="7"/>
      <c r="V136" s="7"/>
      <c r="W136" s="7"/>
      <c r="X136" s="7"/>
    </row>
    <row r="137" spans="2:24" x14ac:dyDescent="0.3">
      <c r="B137" s="7">
        <v>475</v>
      </c>
      <c r="C137" s="7" t="str">
        <f>VLOOKUP(B137,'[1]1_문헌목록_효과성'!A:AE,2,0)</f>
        <v>Mshelbwala</v>
      </c>
      <c r="D137" s="7">
        <f>VLOOKUP(B137,'[1]1_문헌목록_효과성'!A:AE,3,0)</f>
        <v>2020</v>
      </c>
      <c r="E137" s="7" t="str">
        <f>VLOOKUP(B137,'[1]1_문헌목록_효과성'!A:AE,4,0)</f>
        <v>후향적 관찰연구</v>
      </c>
      <c r="F137" s="7" t="str">
        <f>VLOOKUP(B137,'[1]1_문헌목록_효과성'!A:AE,6,0)</f>
        <v>NR</v>
      </c>
      <c r="G137" s="7" t="str">
        <f>VLOOKUP(B137,'[1]1_문헌목록_효과성'!A:AE,8,0)</f>
        <v>PCI 시술 환자</v>
      </c>
      <c r="H137" s="7"/>
      <c r="I137" s="7" t="s">
        <v>587</v>
      </c>
      <c r="J137" s="7"/>
      <c r="K137" s="7" t="s">
        <v>584</v>
      </c>
      <c r="L137" s="7" t="s">
        <v>585</v>
      </c>
      <c r="M137" s="7">
        <v>252</v>
      </c>
      <c r="N137" s="7">
        <v>48</v>
      </c>
      <c r="O137" s="7">
        <v>19</v>
      </c>
      <c r="P137" s="7">
        <v>749</v>
      </c>
      <c r="Q137" s="7">
        <v>150</v>
      </c>
      <c r="R137" s="7">
        <v>20</v>
      </c>
      <c r="S137" s="7" t="s">
        <v>42</v>
      </c>
      <c r="T137" s="7"/>
      <c r="U137" s="7"/>
      <c r="V137" s="7"/>
      <c r="W137" s="7"/>
      <c r="X137" s="7"/>
    </row>
    <row r="138" spans="2:24" x14ac:dyDescent="0.3">
      <c r="B138" s="7">
        <v>475</v>
      </c>
      <c r="C138" s="7" t="str">
        <f>VLOOKUP(B138,'[1]1_문헌목록_효과성'!A:AE,2,0)</f>
        <v>Mshelbwala</v>
      </c>
      <c r="D138" s="7">
        <f>VLOOKUP(B138,'[1]1_문헌목록_효과성'!A:AE,3,0)</f>
        <v>2020</v>
      </c>
      <c r="E138" s="7" t="str">
        <f>VLOOKUP(B138,'[1]1_문헌목록_효과성'!A:AE,4,0)</f>
        <v>후향적 관찰연구</v>
      </c>
      <c r="F138" s="7" t="str">
        <f>VLOOKUP(B138,'[1]1_문헌목록_효과성'!A:AE,6,0)</f>
        <v>NR</v>
      </c>
      <c r="G138" s="7" t="str">
        <f>VLOOKUP(B138,'[1]1_문헌목록_효과성'!A:AE,8,0)</f>
        <v>PCI 시술 환자</v>
      </c>
      <c r="H138" s="7"/>
      <c r="I138" s="7" t="s">
        <v>588</v>
      </c>
      <c r="J138" s="7" t="s">
        <v>589</v>
      </c>
      <c r="K138" s="7" t="s">
        <v>584</v>
      </c>
      <c r="L138" s="7" t="s">
        <v>79</v>
      </c>
      <c r="M138" s="7">
        <v>252</v>
      </c>
      <c r="N138" s="7">
        <v>19</v>
      </c>
      <c r="O138" s="7">
        <v>7.5</v>
      </c>
      <c r="P138" s="7">
        <v>749</v>
      </c>
      <c r="Q138" s="7">
        <v>59</v>
      </c>
      <c r="R138" s="7">
        <v>7.9</v>
      </c>
      <c r="S138" s="7">
        <v>0.74</v>
      </c>
      <c r="T138" s="7">
        <v>0.92</v>
      </c>
      <c r="U138" s="7" t="s">
        <v>261</v>
      </c>
      <c r="V138" s="7" t="s">
        <v>590</v>
      </c>
      <c r="W138" s="7">
        <v>0.74</v>
      </c>
      <c r="X138" s="7"/>
    </row>
    <row r="139" spans="2:24" x14ac:dyDescent="0.3">
      <c r="B139" s="7">
        <v>475</v>
      </c>
      <c r="C139" s="7" t="str">
        <f>VLOOKUP(B139,'[1]1_문헌목록_효과성'!A:AE,2,0)</f>
        <v>Mshelbwala</v>
      </c>
      <c r="D139" s="7">
        <f>VLOOKUP(B139,'[1]1_문헌목록_효과성'!A:AE,3,0)</f>
        <v>2020</v>
      </c>
      <c r="E139" s="7" t="str">
        <f>VLOOKUP(B139,'[1]1_문헌목록_효과성'!A:AE,4,0)</f>
        <v>후향적 관찰연구</v>
      </c>
      <c r="F139" s="7" t="str">
        <f>VLOOKUP(B139,'[1]1_문헌목록_효과성'!A:AE,6,0)</f>
        <v>NR</v>
      </c>
      <c r="G139" s="7" t="str">
        <f>VLOOKUP(B139,'[1]1_문헌목록_효과성'!A:AE,8,0)</f>
        <v>PCI 시술 환자</v>
      </c>
      <c r="H139" s="7"/>
      <c r="I139" s="7" t="s">
        <v>591</v>
      </c>
      <c r="J139" s="7"/>
      <c r="K139" s="7" t="s">
        <v>584</v>
      </c>
      <c r="L139" s="7" t="s">
        <v>592</v>
      </c>
      <c r="M139" s="7">
        <v>252</v>
      </c>
      <c r="N139" s="7">
        <v>4</v>
      </c>
      <c r="O139" s="7">
        <v>1.6</v>
      </c>
      <c r="P139" s="7">
        <v>749</v>
      </c>
      <c r="Q139" s="7">
        <v>14</v>
      </c>
      <c r="R139" s="7">
        <v>1.9</v>
      </c>
      <c r="S139" s="7">
        <v>0.87</v>
      </c>
      <c r="T139" s="7">
        <v>0.91</v>
      </c>
      <c r="U139" s="7" t="s">
        <v>261</v>
      </c>
      <c r="V139" s="7" t="s">
        <v>593</v>
      </c>
      <c r="W139" s="7">
        <v>0.87</v>
      </c>
      <c r="X139" s="7"/>
    </row>
    <row r="140" spans="2:24" x14ac:dyDescent="0.3">
      <c r="B140" s="7">
        <v>475</v>
      </c>
      <c r="C140" s="7" t="str">
        <f>VLOOKUP(B140,'[1]1_문헌목록_효과성'!A:AE,2,0)</f>
        <v>Mshelbwala</v>
      </c>
      <c r="D140" s="7">
        <f>VLOOKUP(B140,'[1]1_문헌목록_효과성'!A:AE,3,0)</f>
        <v>2020</v>
      </c>
      <c r="E140" s="7" t="str">
        <f>VLOOKUP(B140,'[1]1_문헌목록_효과성'!A:AE,4,0)</f>
        <v>후향적 관찰연구</v>
      </c>
      <c r="F140" s="7" t="str">
        <f>VLOOKUP(B140,'[1]1_문헌목록_효과성'!A:AE,6,0)</f>
        <v>NR</v>
      </c>
      <c r="G140" s="7" t="str">
        <f>VLOOKUP(B140,'[1]1_문헌목록_효과성'!A:AE,8,0)</f>
        <v>PCI 시술 환자</v>
      </c>
      <c r="H140" s="7"/>
      <c r="I140" s="7" t="s">
        <v>594</v>
      </c>
      <c r="J140" s="7"/>
      <c r="K140" s="7" t="s">
        <v>584</v>
      </c>
      <c r="L140" s="7" t="s">
        <v>595</v>
      </c>
      <c r="M140" s="7">
        <v>252</v>
      </c>
      <c r="N140" s="7">
        <v>14</v>
      </c>
      <c r="O140" s="7">
        <v>5.6</v>
      </c>
      <c r="P140" s="7">
        <v>749</v>
      </c>
      <c r="Q140" s="7">
        <v>35</v>
      </c>
      <c r="R140" s="7">
        <v>4.7</v>
      </c>
      <c r="S140" s="7">
        <v>0.42</v>
      </c>
      <c r="T140" s="7">
        <v>1.31</v>
      </c>
      <c r="U140" s="7" t="s">
        <v>261</v>
      </c>
      <c r="V140" s="7" t="s">
        <v>596</v>
      </c>
      <c r="W140" s="7">
        <v>0.42</v>
      </c>
      <c r="X140" s="7"/>
    </row>
    <row r="141" spans="2:24" x14ac:dyDescent="0.3">
      <c r="B141" s="7">
        <v>475</v>
      </c>
      <c r="C141" s="7" t="str">
        <f>VLOOKUP(B141,'[1]1_문헌목록_효과성'!A:AE,2,0)</f>
        <v>Mshelbwala</v>
      </c>
      <c r="D141" s="7">
        <f>VLOOKUP(B141,'[1]1_문헌목록_효과성'!A:AE,3,0)</f>
        <v>2020</v>
      </c>
      <c r="E141" s="7" t="str">
        <f>VLOOKUP(B141,'[1]1_문헌목록_효과성'!A:AE,4,0)</f>
        <v>후향적 관찰연구</v>
      </c>
      <c r="F141" s="7" t="str">
        <f>VLOOKUP(B141,'[1]1_문헌목록_효과성'!A:AE,6,0)</f>
        <v>NR</v>
      </c>
      <c r="G141" s="7" t="str">
        <f>VLOOKUP(B141,'[1]1_문헌목록_효과성'!A:AE,8,0)</f>
        <v>PCI 시술 환자</v>
      </c>
      <c r="H141" s="7"/>
      <c r="I141" s="7" t="s">
        <v>597</v>
      </c>
      <c r="J141" s="7"/>
      <c r="K141" s="7" t="s">
        <v>584</v>
      </c>
      <c r="L141" s="7" t="s">
        <v>598</v>
      </c>
      <c r="M141" s="7">
        <v>252</v>
      </c>
      <c r="N141" s="7">
        <v>6</v>
      </c>
      <c r="O141" s="7">
        <v>2.4</v>
      </c>
      <c r="P141" s="7">
        <v>749</v>
      </c>
      <c r="Q141" s="7">
        <v>14</v>
      </c>
      <c r="R141" s="7">
        <v>1.9</v>
      </c>
      <c r="S141" s="7">
        <v>0.61</v>
      </c>
      <c r="T141" s="7">
        <v>1.28</v>
      </c>
      <c r="U141" s="7" t="s">
        <v>261</v>
      </c>
      <c r="V141" s="7" t="s">
        <v>599</v>
      </c>
      <c r="W141" s="7">
        <v>0.61</v>
      </c>
      <c r="X141" s="7"/>
    </row>
    <row r="142" spans="2:24" x14ac:dyDescent="0.3">
      <c r="B142" s="7">
        <v>475</v>
      </c>
      <c r="C142" s="7" t="str">
        <f>VLOOKUP(B142,'[1]1_문헌목록_효과성'!A:AE,2,0)</f>
        <v>Mshelbwala</v>
      </c>
      <c r="D142" s="7">
        <f>VLOOKUP(B142,'[1]1_문헌목록_효과성'!A:AE,3,0)</f>
        <v>2020</v>
      </c>
      <c r="E142" s="7" t="str">
        <f>VLOOKUP(B142,'[1]1_문헌목록_효과성'!A:AE,4,0)</f>
        <v>후향적 관찰연구</v>
      </c>
      <c r="F142" s="7" t="str">
        <f>VLOOKUP(B142,'[1]1_문헌목록_효과성'!A:AE,6,0)</f>
        <v>NR</v>
      </c>
      <c r="G142" s="7" t="str">
        <f>VLOOKUP(B142,'[1]1_문헌목록_효과성'!A:AE,8,0)</f>
        <v>PCI 시술 환자</v>
      </c>
      <c r="H142" s="7"/>
      <c r="I142" s="7" t="s">
        <v>600</v>
      </c>
      <c r="J142" s="7"/>
      <c r="K142" s="7"/>
      <c r="L142" s="7"/>
      <c r="M142" s="7"/>
      <c r="N142" s="7"/>
      <c r="O142" s="7"/>
      <c r="P142" s="7"/>
      <c r="Q142" s="7"/>
      <c r="R142" s="7"/>
      <c r="S142" s="7"/>
      <c r="T142" s="7" t="s">
        <v>601</v>
      </c>
      <c r="U142" s="7"/>
      <c r="V142" s="7"/>
      <c r="W142" s="7">
        <v>0.87</v>
      </c>
      <c r="X142" s="7"/>
    </row>
    <row r="143" spans="2:24" x14ac:dyDescent="0.3">
      <c r="B143" s="7">
        <v>475</v>
      </c>
      <c r="C143" s="7" t="str">
        <f>VLOOKUP(B143,'[1]1_문헌목록_효과성'!A:AE,2,0)</f>
        <v>Mshelbwala</v>
      </c>
      <c r="D143" s="7">
        <f>VLOOKUP(B143,'[1]1_문헌목록_효과성'!A:AE,3,0)</f>
        <v>2020</v>
      </c>
      <c r="E143" s="7" t="str">
        <f>VLOOKUP(B143,'[1]1_문헌목록_효과성'!A:AE,4,0)</f>
        <v>후향적 관찰연구</v>
      </c>
      <c r="F143" s="7" t="str">
        <f>VLOOKUP(B143,'[1]1_문헌목록_효과성'!A:AE,6,0)</f>
        <v>NR</v>
      </c>
      <c r="G143" s="7" t="str">
        <f>VLOOKUP(B143,'[1]1_문헌목록_효과성'!A:AE,8,0)</f>
        <v>PCI 시술 환자</v>
      </c>
      <c r="H143" s="7"/>
      <c r="I143" s="7" t="s">
        <v>602</v>
      </c>
      <c r="J143" s="7"/>
      <c r="K143" s="7"/>
      <c r="L143" s="7"/>
      <c r="M143" s="7"/>
      <c r="N143" s="7"/>
      <c r="O143" s="7"/>
      <c r="P143" s="7"/>
      <c r="Q143" s="7"/>
      <c r="R143" s="7"/>
      <c r="S143" s="7"/>
      <c r="T143" s="7" t="s">
        <v>601</v>
      </c>
      <c r="U143" s="7"/>
      <c r="V143" s="7"/>
      <c r="W143" s="7">
        <v>0.56000000000000005</v>
      </c>
      <c r="X143" s="7"/>
    </row>
    <row r="144" spans="2:24" x14ac:dyDescent="0.3">
      <c r="B144" s="7">
        <v>475</v>
      </c>
      <c r="C144" s="7" t="str">
        <f>VLOOKUP(B144,'[1]1_문헌목록_효과성'!A:AE,2,0)</f>
        <v>Mshelbwala</v>
      </c>
      <c r="D144" s="7">
        <f>VLOOKUP(B144,'[1]1_문헌목록_효과성'!A:AE,3,0)</f>
        <v>2020</v>
      </c>
      <c r="E144" s="7" t="str">
        <f>VLOOKUP(B144,'[1]1_문헌목록_효과성'!A:AE,4,0)</f>
        <v>후향적 관찰연구</v>
      </c>
      <c r="F144" s="7" t="str">
        <f>VLOOKUP(B144,'[1]1_문헌목록_효과성'!A:AE,6,0)</f>
        <v>NR</v>
      </c>
      <c r="G144" s="7" t="str">
        <f>VLOOKUP(B144,'[1]1_문헌목록_효과성'!A:AE,8,0)</f>
        <v>PCI 시술 환자</v>
      </c>
      <c r="H144" s="7"/>
      <c r="I144" s="7" t="s">
        <v>603</v>
      </c>
      <c r="J144" s="7"/>
      <c r="K144" s="7"/>
      <c r="L144" s="7"/>
      <c r="M144" s="7"/>
      <c r="N144" s="7"/>
      <c r="O144" s="7"/>
      <c r="P144" s="7"/>
      <c r="Q144" s="7"/>
      <c r="R144" s="7"/>
      <c r="S144" s="7"/>
      <c r="T144" s="7" t="s">
        <v>601</v>
      </c>
      <c r="U144" s="7"/>
      <c r="V144" s="7"/>
      <c r="W144" s="7">
        <v>0.78</v>
      </c>
      <c r="X144" s="7"/>
    </row>
    <row r="145" spans="2:24" x14ac:dyDescent="0.3">
      <c r="B145" s="7">
        <v>475</v>
      </c>
      <c r="C145" s="7" t="str">
        <f>VLOOKUP(B145,'[1]1_문헌목록_효과성'!A:AE,2,0)</f>
        <v>Mshelbwala</v>
      </c>
      <c r="D145" s="7">
        <f>VLOOKUP(B145,'[1]1_문헌목록_효과성'!A:AE,3,0)</f>
        <v>2020</v>
      </c>
      <c r="E145" s="7" t="str">
        <f>VLOOKUP(B145,'[1]1_문헌목록_효과성'!A:AE,4,0)</f>
        <v>후향적 관찰연구</v>
      </c>
      <c r="F145" s="7" t="str">
        <f>VLOOKUP(B145,'[1]1_문헌목록_효과성'!A:AE,6,0)</f>
        <v>NR</v>
      </c>
      <c r="G145" s="7" t="str">
        <f>VLOOKUP(B145,'[1]1_문헌목록_효과성'!A:AE,8,0)</f>
        <v>PCI 시술 환자</v>
      </c>
      <c r="H145" s="7"/>
      <c r="I145" s="7" t="s">
        <v>604</v>
      </c>
      <c r="J145" s="7"/>
      <c r="K145" s="7"/>
      <c r="L145" s="7"/>
      <c r="M145" s="7"/>
      <c r="N145" s="7"/>
      <c r="O145" s="7"/>
      <c r="P145" s="7"/>
      <c r="Q145" s="7"/>
      <c r="R145" s="7"/>
      <c r="S145" s="7"/>
      <c r="T145" s="7" t="s">
        <v>601</v>
      </c>
      <c r="U145" s="7"/>
      <c r="V145" s="7"/>
      <c r="W145" s="7">
        <v>0.56000000000000005</v>
      </c>
      <c r="X145" s="7"/>
    </row>
    <row r="146" spans="2:24" x14ac:dyDescent="0.3">
      <c r="B146" s="7">
        <v>488</v>
      </c>
      <c r="C146" s="7" t="str">
        <f>VLOOKUP(B146,'[1]1_문헌목록_효과성'!A:AE,2,0)</f>
        <v>Neyens</v>
      </c>
      <c r="D146" s="7">
        <f>VLOOKUP(B146,'[1]1_문헌목록_효과성'!A:AE,3,0)</f>
        <v>2020</v>
      </c>
      <c r="E146" s="7" t="str">
        <f>VLOOKUP(B146,'[1]1_문헌목록_효과성'!A:AE,4,0)</f>
        <v>후향적 코호트 연구</v>
      </c>
      <c r="F146" s="7" t="str">
        <f>VLOOKUP(B146,'[1]1_문헌목록_효과성'!A:AE,6,0)</f>
        <v>NR</v>
      </c>
      <c r="G146" s="7" t="str">
        <f>VLOOKUP(B146,'[1]1_문헌목록_효과성'!A:AE,8,0)</f>
        <v>복잡 뇌동맥류에서 flow diversion with PED를 받은 환자</v>
      </c>
      <c r="H146" s="7"/>
      <c r="I146" s="7" t="s">
        <v>605</v>
      </c>
      <c r="J146" s="7"/>
      <c r="K146" s="7" t="s">
        <v>584</v>
      </c>
      <c r="L146" s="7"/>
      <c r="M146" s="7">
        <v>159</v>
      </c>
      <c r="N146" s="7">
        <v>11</v>
      </c>
      <c r="O146" s="7">
        <v>6.9</v>
      </c>
      <c r="P146" s="7">
        <v>110</v>
      </c>
      <c r="Q146" s="7">
        <v>8</v>
      </c>
      <c r="R146" s="7">
        <v>7.3</v>
      </c>
      <c r="S146" s="7">
        <v>0.91100000000000003</v>
      </c>
      <c r="T146" s="7"/>
      <c r="U146" s="7"/>
      <c r="V146" s="7"/>
      <c r="W146" s="7"/>
      <c r="X146" s="7"/>
    </row>
    <row r="147" spans="2:24" x14ac:dyDescent="0.3">
      <c r="B147" s="7">
        <v>488</v>
      </c>
      <c r="C147" s="7" t="str">
        <f>VLOOKUP(B147,'[1]1_문헌목록_효과성'!A:AE,2,0)</f>
        <v>Neyens</v>
      </c>
      <c r="D147" s="7">
        <f>VLOOKUP(B147,'[1]1_문헌목록_효과성'!A:AE,3,0)</f>
        <v>2020</v>
      </c>
      <c r="E147" s="7" t="str">
        <f>VLOOKUP(B147,'[1]1_문헌목록_효과성'!A:AE,4,0)</f>
        <v>후향적 코호트 연구</v>
      </c>
      <c r="F147" s="7" t="str">
        <f>VLOOKUP(B147,'[1]1_문헌목록_효과성'!A:AE,6,0)</f>
        <v>NR</v>
      </c>
      <c r="G147" s="7" t="str">
        <f>VLOOKUP(B147,'[1]1_문헌목록_효과성'!A:AE,8,0)</f>
        <v>복잡 뇌동맥류에서 flow diversion with PED를 받은 환자</v>
      </c>
      <c r="H147" s="7"/>
      <c r="I147" s="7" t="s">
        <v>606</v>
      </c>
      <c r="J147" s="7"/>
      <c r="K147" s="7" t="s">
        <v>584</v>
      </c>
      <c r="L147" s="7"/>
      <c r="M147" s="7">
        <v>159</v>
      </c>
      <c r="N147" s="7">
        <v>5</v>
      </c>
      <c r="O147" s="7">
        <v>3.1</v>
      </c>
      <c r="P147" s="7">
        <v>110</v>
      </c>
      <c r="Q147" s="7">
        <v>5</v>
      </c>
      <c r="R147" s="7">
        <v>4.5</v>
      </c>
      <c r="S147" s="7">
        <v>0.55000000000000004</v>
      </c>
      <c r="T147" s="7"/>
      <c r="U147" s="7"/>
      <c r="V147" s="7"/>
      <c r="W147" s="7"/>
      <c r="X147" s="7"/>
    </row>
    <row r="148" spans="2:24" x14ac:dyDescent="0.3">
      <c r="B148" s="7">
        <v>662</v>
      </c>
      <c r="C148" s="7" t="str">
        <f>VLOOKUP(B148,'[1]1_문헌목록_효과성'!A:AE,2,0)</f>
        <v>Wong</v>
      </c>
      <c r="D148" s="7">
        <f>VLOOKUP(B148,'[1]1_문헌목록_효과성'!A:AE,3,0)</f>
        <v>2015</v>
      </c>
      <c r="E148" s="7" t="str">
        <f>VLOOKUP(B148,'[1]1_문헌목록_효과성'!A:AE,4,0)</f>
        <v>후향적 연구</v>
      </c>
      <c r="F148" s="7" t="str">
        <f>VLOOKUP(B148,'[1]1_문헌목록_효과성'!A:AE,6,0)</f>
        <v>NR</v>
      </c>
      <c r="G148" s="7" t="str">
        <f>VLOOKUP(B148,'[1]1_문헌목록_효과성'!A:AE,8,0)</f>
        <v>뇌혈관시술을 받을 예정인 성인환자</v>
      </c>
      <c r="H148" s="7"/>
      <c r="I148" s="7" t="s">
        <v>607</v>
      </c>
      <c r="J148" s="7"/>
      <c r="K148" s="7" t="s">
        <v>584</v>
      </c>
      <c r="L148" s="7"/>
      <c r="M148" s="7">
        <v>40</v>
      </c>
      <c r="N148" s="7">
        <v>2</v>
      </c>
      <c r="O148" s="7">
        <v>5</v>
      </c>
      <c r="P148" s="7">
        <v>90</v>
      </c>
      <c r="Q148" s="7">
        <v>6</v>
      </c>
      <c r="R148" s="7">
        <v>6.7</v>
      </c>
      <c r="S148" s="7">
        <v>0.64</v>
      </c>
      <c r="T148" s="7"/>
      <c r="U148" s="7"/>
      <c r="V148" s="7"/>
      <c r="W148" s="7"/>
      <c r="X148" s="7"/>
    </row>
    <row r="149" spans="2:24" x14ac:dyDescent="0.3">
      <c r="B149" s="7">
        <v>662</v>
      </c>
      <c r="C149" s="7" t="str">
        <f>VLOOKUP(B149,'[1]1_문헌목록_효과성'!A:AE,2,0)</f>
        <v>Wong</v>
      </c>
      <c r="D149" s="7">
        <f>VLOOKUP(B149,'[1]1_문헌목록_효과성'!A:AE,3,0)</f>
        <v>2015</v>
      </c>
      <c r="E149" s="7" t="str">
        <f>VLOOKUP(B149,'[1]1_문헌목록_효과성'!A:AE,4,0)</f>
        <v>후향적 연구</v>
      </c>
      <c r="F149" s="7" t="str">
        <f>VLOOKUP(B149,'[1]1_문헌목록_효과성'!A:AE,6,0)</f>
        <v>NR</v>
      </c>
      <c r="G149" s="7" t="str">
        <f>VLOOKUP(B149,'[1]1_문헌목록_효과성'!A:AE,8,0)</f>
        <v>뇌혈관시술을 받을 예정인 성인환자</v>
      </c>
      <c r="H149" s="7"/>
      <c r="I149" s="7" t="s">
        <v>608</v>
      </c>
      <c r="J149" s="7"/>
      <c r="K149" s="7" t="s">
        <v>584</v>
      </c>
      <c r="L149" s="7"/>
      <c r="M149" s="7">
        <v>40</v>
      </c>
      <c r="N149" s="7">
        <v>1</v>
      </c>
      <c r="O149" s="7">
        <v>2.5</v>
      </c>
      <c r="P149" s="7">
        <v>90</v>
      </c>
      <c r="Q149" s="7">
        <v>5</v>
      </c>
      <c r="R149" s="7">
        <v>5.6</v>
      </c>
      <c r="S149" s="7">
        <v>0.64800000000000002</v>
      </c>
      <c r="T149" s="7"/>
      <c r="U149" s="7"/>
      <c r="V149" s="7"/>
      <c r="W149" s="7"/>
      <c r="X149" s="7"/>
    </row>
    <row r="150" spans="2:24" x14ac:dyDescent="0.3">
      <c r="B150" s="7">
        <v>662</v>
      </c>
      <c r="C150" s="7" t="str">
        <f>VLOOKUP(B150,'[1]1_문헌목록_효과성'!A:AE,2,0)</f>
        <v>Wong</v>
      </c>
      <c r="D150" s="7">
        <f>VLOOKUP(B150,'[1]1_문헌목록_효과성'!A:AE,3,0)</f>
        <v>2015</v>
      </c>
      <c r="E150" s="7" t="str">
        <f>VLOOKUP(B150,'[1]1_문헌목록_효과성'!A:AE,4,0)</f>
        <v>후향적 연구</v>
      </c>
      <c r="F150" s="7" t="str">
        <f>VLOOKUP(B150,'[1]1_문헌목록_효과성'!A:AE,6,0)</f>
        <v>NR</v>
      </c>
      <c r="G150" s="7" t="str">
        <f>VLOOKUP(B150,'[1]1_문헌목록_효과성'!A:AE,8,0)</f>
        <v>뇌혈관시술을 받을 예정인 성인환자</v>
      </c>
      <c r="H150" s="7"/>
      <c r="I150" s="7" t="s">
        <v>609</v>
      </c>
      <c r="J150" s="7"/>
      <c r="K150" s="7" t="s">
        <v>584</v>
      </c>
      <c r="L150" s="7"/>
      <c r="M150" s="7">
        <v>40</v>
      </c>
      <c r="N150" s="7">
        <v>1</v>
      </c>
      <c r="O150" s="7">
        <v>2.5</v>
      </c>
      <c r="P150" s="7">
        <v>90</v>
      </c>
      <c r="Q150" s="7">
        <v>1</v>
      </c>
      <c r="R150" s="7">
        <v>1.1000000000000001</v>
      </c>
      <c r="S150" s="7">
        <v>0.52200000000000002</v>
      </c>
      <c r="T150" s="7"/>
      <c r="U150" s="7"/>
      <c r="V150" s="7"/>
      <c r="W150" s="7"/>
      <c r="X150" s="7"/>
    </row>
    <row r="151" spans="2:24" x14ac:dyDescent="0.3">
      <c r="B151" s="7">
        <v>662</v>
      </c>
      <c r="C151" s="7" t="str">
        <f>VLOOKUP(B151,'[1]1_문헌목록_효과성'!A:AE,2,0)</f>
        <v>Wong</v>
      </c>
      <c r="D151" s="7">
        <f>VLOOKUP(B151,'[1]1_문헌목록_효과성'!A:AE,3,0)</f>
        <v>2015</v>
      </c>
      <c r="E151" s="7" t="str">
        <f>VLOOKUP(B151,'[1]1_문헌목록_효과성'!A:AE,4,0)</f>
        <v>후향적 연구</v>
      </c>
      <c r="F151" s="7" t="str">
        <f>VLOOKUP(B151,'[1]1_문헌목록_효과성'!A:AE,6,0)</f>
        <v>NR</v>
      </c>
      <c r="G151" s="7" t="str">
        <f>VLOOKUP(B151,'[1]1_문헌목록_효과성'!A:AE,8,0)</f>
        <v>뇌혈관시술을 받을 예정인 성인환자</v>
      </c>
      <c r="H151" s="7"/>
      <c r="I151" s="7" t="s">
        <v>610</v>
      </c>
      <c r="J151" s="7"/>
      <c r="K151" s="7" t="s">
        <v>584</v>
      </c>
      <c r="L151" s="7"/>
      <c r="M151" s="7">
        <v>40</v>
      </c>
      <c r="N151" s="7">
        <v>0</v>
      </c>
      <c r="O151" s="7">
        <v>0</v>
      </c>
      <c r="P151" s="7">
        <v>90</v>
      </c>
      <c r="Q151" s="7">
        <v>3</v>
      </c>
      <c r="R151" s="7">
        <v>3.3</v>
      </c>
      <c r="S151" s="7">
        <v>0.55200000000000005</v>
      </c>
      <c r="T151" s="7"/>
      <c r="U151" s="7"/>
      <c r="V151" s="7"/>
      <c r="W151" s="7"/>
      <c r="X151" s="7"/>
    </row>
    <row r="152" spans="2:24" x14ac:dyDescent="0.3">
      <c r="B152" s="7">
        <v>662</v>
      </c>
      <c r="C152" s="7" t="str">
        <f>VLOOKUP(B152,'[1]1_문헌목록_효과성'!A:AE,2,0)</f>
        <v>Wong</v>
      </c>
      <c r="D152" s="7">
        <f>VLOOKUP(B152,'[1]1_문헌목록_효과성'!A:AE,3,0)</f>
        <v>2015</v>
      </c>
      <c r="E152" s="7" t="str">
        <f>VLOOKUP(B152,'[1]1_문헌목록_효과성'!A:AE,4,0)</f>
        <v>후향적 연구</v>
      </c>
      <c r="F152" s="7" t="str">
        <f>VLOOKUP(B152,'[1]1_문헌목록_효과성'!A:AE,6,0)</f>
        <v>NR</v>
      </c>
      <c r="G152" s="7" t="str">
        <f>VLOOKUP(B152,'[1]1_문헌목록_효과성'!A:AE,8,0)</f>
        <v>뇌혈관시술을 받을 예정인 성인환자</v>
      </c>
      <c r="H152" s="7"/>
      <c r="I152" s="7" t="s">
        <v>611</v>
      </c>
      <c r="J152" s="7"/>
      <c r="K152" s="7" t="s">
        <v>584</v>
      </c>
      <c r="L152" s="7"/>
      <c r="M152" s="7">
        <v>40</v>
      </c>
      <c r="N152" s="7">
        <v>0</v>
      </c>
      <c r="O152" s="7">
        <v>0</v>
      </c>
      <c r="P152" s="7">
        <v>90</v>
      </c>
      <c r="Q152" s="7">
        <v>2</v>
      </c>
      <c r="R152" s="7">
        <v>1.5</v>
      </c>
      <c r="S152" s="7" t="s">
        <v>42</v>
      </c>
      <c r="T152" s="7"/>
      <c r="U152" s="7"/>
      <c r="V152" s="7"/>
      <c r="W152" s="7"/>
      <c r="X152" s="7"/>
    </row>
    <row r="153" spans="2:24" x14ac:dyDescent="0.3">
      <c r="B153" s="7">
        <v>662</v>
      </c>
      <c r="C153" s="7" t="str">
        <f>VLOOKUP(B153,'[1]1_문헌목록_효과성'!A:AE,2,0)</f>
        <v>Wong</v>
      </c>
      <c r="D153" s="7">
        <f>VLOOKUP(B153,'[1]1_문헌목록_효과성'!A:AE,3,0)</f>
        <v>2015</v>
      </c>
      <c r="E153" s="7" t="str">
        <f>VLOOKUP(B153,'[1]1_문헌목록_효과성'!A:AE,4,0)</f>
        <v>후향적 연구</v>
      </c>
      <c r="F153" s="7" t="str">
        <f>VLOOKUP(B153,'[1]1_문헌목록_효과성'!A:AE,6,0)</f>
        <v>NR</v>
      </c>
      <c r="G153" s="7" t="str">
        <f>VLOOKUP(B153,'[1]1_문헌목록_효과성'!A:AE,8,0)</f>
        <v>뇌혈관시술을 받을 예정인 성인환자</v>
      </c>
      <c r="H153" s="7"/>
      <c r="I153" s="7" t="s">
        <v>612</v>
      </c>
      <c r="J153" s="7"/>
      <c r="K153" s="7" t="s">
        <v>584</v>
      </c>
      <c r="L153" s="7"/>
      <c r="M153" s="7">
        <v>40</v>
      </c>
      <c r="N153" s="7">
        <v>0</v>
      </c>
      <c r="O153" s="7">
        <v>0</v>
      </c>
      <c r="P153" s="7">
        <v>90</v>
      </c>
      <c r="Q153" s="7">
        <v>1</v>
      </c>
      <c r="R153" s="7">
        <v>0.8</v>
      </c>
      <c r="S153" s="7" t="s">
        <v>42</v>
      </c>
      <c r="T153" s="7"/>
      <c r="U153" s="7"/>
      <c r="V153" s="7"/>
      <c r="W153" s="7"/>
      <c r="X153" s="7"/>
    </row>
  </sheetData>
  <sheetProtection sheet="1" objects="1" scenarios="1" selectLockedCells="1" selectUnlockedCells="1"/>
  <autoFilter ref="B3:X153"/>
  <mergeCells count="8">
    <mergeCell ref="X2:X3"/>
    <mergeCell ref="S2:S3"/>
    <mergeCell ref="C2:C3"/>
    <mergeCell ref="D2:H2"/>
    <mergeCell ref="I2:L2"/>
    <mergeCell ref="M2:O2"/>
    <mergeCell ref="P2:R2"/>
    <mergeCell ref="T2:W2"/>
  </mergeCells>
  <phoneticPr fontId="1" type="noConversion"/>
  <conditionalFormatting sqref="I82:I85">
    <cfRule type="duplicateValues" dxfId="1" priority="3"/>
  </conditionalFormatting>
  <conditionalFormatting sqref="J82:J84">
    <cfRule type="duplicateValues" dxfId="0" priority="1"/>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8"/>
  <sheetViews>
    <sheetView workbookViewId="0">
      <selection activeCell="F4" sqref="F4"/>
    </sheetView>
  </sheetViews>
  <sheetFormatPr defaultRowHeight="12" x14ac:dyDescent="0.3"/>
  <cols>
    <col min="1" max="1" width="3.875" style="3" customWidth="1"/>
    <col min="2" max="2" width="0" style="3" hidden="1" customWidth="1"/>
    <col min="3" max="16384" width="9" style="3"/>
  </cols>
  <sheetData>
    <row r="2" spans="2:21" ht="12.75" customHeight="1" x14ac:dyDescent="0.3">
      <c r="C2" s="41" t="s">
        <v>1</v>
      </c>
      <c r="D2" s="48" t="s">
        <v>647</v>
      </c>
      <c r="E2" s="51"/>
      <c r="F2" s="51"/>
      <c r="G2" s="52"/>
      <c r="H2" s="39"/>
      <c r="I2" s="48" t="s">
        <v>152</v>
      </c>
      <c r="J2" s="49"/>
      <c r="K2" s="49"/>
      <c r="L2" s="50"/>
      <c r="M2" s="48" t="s">
        <v>187</v>
      </c>
      <c r="N2" s="49"/>
      <c r="O2" s="49"/>
      <c r="P2" s="50"/>
      <c r="Q2" s="48" t="s">
        <v>193</v>
      </c>
      <c r="R2" s="49"/>
      <c r="S2" s="49"/>
      <c r="T2" s="50"/>
      <c r="U2" s="10"/>
    </row>
    <row r="3" spans="2:21" x14ac:dyDescent="0.3">
      <c r="B3" s="40" t="s">
        <v>181</v>
      </c>
      <c r="C3" s="42"/>
      <c r="D3" s="8" t="s">
        <v>2</v>
      </c>
      <c r="E3" s="8" t="s">
        <v>4</v>
      </c>
      <c r="F3" s="8" t="s">
        <v>39</v>
      </c>
      <c r="G3" s="8" t="s">
        <v>6</v>
      </c>
      <c r="H3" s="10" t="s">
        <v>182</v>
      </c>
      <c r="I3" s="10" t="s">
        <v>183</v>
      </c>
      <c r="J3" s="10" t="s">
        <v>184</v>
      </c>
      <c r="K3" s="10" t="s">
        <v>186</v>
      </c>
      <c r="L3" s="10" t="s">
        <v>185</v>
      </c>
      <c r="M3" s="10" t="s">
        <v>188</v>
      </c>
      <c r="N3" s="10" t="s">
        <v>191</v>
      </c>
      <c r="O3" s="10" t="s">
        <v>189</v>
      </c>
      <c r="P3" s="10" t="s">
        <v>192</v>
      </c>
      <c r="Q3" s="10" t="s">
        <v>188</v>
      </c>
      <c r="R3" s="10" t="s">
        <v>191</v>
      </c>
      <c r="S3" s="10" t="s">
        <v>189</v>
      </c>
      <c r="T3" s="10" t="s">
        <v>192</v>
      </c>
      <c r="U3" s="10" t="s">
        <v>194</v>
      </c>
    </row>
    <row r="4" spans="2:21" s="21" customFormat="1" x14ac:dyDescent="0.3">
      <c r="B4" s="20">
        <v>627</v>
      </c>
      <c r="C4" s="20" t="str">
        <f>VLOOKUP(B4,'1_문헌목록_효과성'!B:AE,2,0)</f>
        <v>Tomaniak</v>
      </c>
      <c r="D4" s="20">
        <f>VLOOKUP(B4,'1_문헌목록_효과성'!B:AE,3,0)</f>
        <v>2017</v>
      </c>
      <c r="E4" s="20" t="str">
        <f>VLOOKUP(B4,'1_문헌목록_효과성'!B:AE,4,0)</f>
        <v>RCT</v>
      </c>
      <c r="F4" s="20" t="str">
        <f>VLOOKUP(B4,'1_문헌목록_효과성'!B:AE,6,0)</f>
        <v xml:space="preserve">ONSIDE TEST </v>
      </c>
      <c r="G4" s="20" t="str">
        <f>VLOOKUP(B4,'1_문헌목록_효과성'!B:AE,8,0)</f>
        <v>안정 CAD</v>
      </c>
      <c r="H4" s="20"/>
      <c r="I4" s="20" t="s">
        <v>400</v>
      </c>
      <c r="J4" s="20" t="s">
        <v>401</v>
      </c>
      <c r="K4" s="20" t="s">
        <v>400</v>
      </c>
      <c r="L4" s="20" t="s">
        <v>402</v>
      </c>
      <c r="M4" s="20">
        <v>34</v>
      </c>
      <c r="N4" s="20">
        <v>159</v>
      </c>
      <c r="O4" s="20">
        <v>55.4</v>
      </c>
      <c r="P4" s="20"/>
      <c r="Q4" s="20">
        <v>26</v>
      </c>
      <c r="R4" s="20">
        <v>168.9</v>
      </c>
      <c r="S4" s="20">
        <v>60.6</v>
      </c>
      <c r="T4" s="20"/>
      <c r="U4" s="20" t="s">
        <v>636</v>
      </c>
    </row>
    <row r="5" spans="2:21" s="21" customFormat="1" x14ac:dyDescent="0.3">
      <c r="B5" s="20">
        <v>627</v>
      </c>
      <c r="C5" s="20" t="str">
        <f>VLOOKUP(B5,'1_문헌목록_효과성'!B:AE,2,0)</f>
        <v>Tomaniak</v>
      </c>
      <c r="D5" s="20">
        <f>VLOOKUP(B5,'1_문헌목록_효과성'!B:AE,3,0)</f>
        <v>2017</v>
      </c>
      <c r="E5" s="20" t="str">
        <f>VLOOKUP(B5,'1_문헌목록_효과성'!B:AE,4,0)</f>
        <v>RCT</v>
      </c>
      <c r="F5" s="20" t="str">
        <f>VLOOKUP(B5,'1_문헌목록_효과성'!B:AE,6,0)</f>
        <v xml:space="preserve">ONSIDE TEST </v>
      </c>
      <c r="G5" s="20" t="str">
        <f>VLOOKUP(B5,'1_문헌목록_효과성'!B:AE,8,0)</f>
        <v>안정 CAD</v>
      </c>
      <c r="H5" s="20"/>
      <c r="I5" s="20" t="s">
        <v>400</v>
      </c>
      <c r="J5" s="20" t="s">
        <v>401</v>
      </c>
      <c r="K5" s="20" t="s">
        <v>400</v>
      </c>
      <c r="L5" s="20" t="s">
        <v>408</v>
      </c>
      <c r="M5" s="20">
        <v>34</v>
      </c>
      <c r="N5" s="20">
        <v>150.5</v>
      </c>
      <c r="O5" s="20">
        <v>47.3</v>
      </c>
      <c r="P5" s="20"/>
      <c r="Q5" s="20">
        <v>26</v>
      </c>
      <c r="R5" s="20">
        <v>177.5</v>
      </c>
      <c r="S5" s="20">
        <v>67.8</v>
      </c>
      <c r="T5" s="20"/>
      <c r="U5" s="20">
        <v>1.0999999999999999E-2</v>
      </c>
    </row>
    <row r="6" spans="2:21" s="21" customFormat="1" x14ac:dyDescent="0.3">
      <c r="B6" s="20">
        <v>627</v>
      </c>
      <c r="C6" s="20" t="str">
        <f>VLOOKUP(B6,'1_문헌목록_효과성'!B:AE,2,0)</f>
        <v>Tomaniak</v>
      </c>
      <c r="D6" s="20">
        <f>VLOOKUP(B6,'1_문헌목록_효과성'!B:AE,3,0)</f>
        <v>2017</v>
      </c>
      <c r="E6" s="20" t="str">
        <f>VLOOKUP(B6,'1_문헌목록_효과성'!B:AE,4,0)</f>
        <v>RCT</v>
      </c>
      <c r="F6" s="20" t="str">
        <f>VLOOKUP(B6,'1_문헌목록_효과성'!B:AE,6,0)</f>
        <v xml:space="preserve">ONSIDE TEST </v>
      </c>
      <c r="G6" s="20" t="str">
        <f>VLOOKUP(B6,'1_문헌목록_효과성'!B:AE,8,0)</f>
        <v>안정 CAD</v>
      </c>
      <c r="H6" s="20"/>
      <c r="I6" s="20" t="s">
        <v>426</v>
      </c>
      <c r="J6" s="20"/>
      <c r="K6" s="20" t="s">
        <v>427</v>
      </c>
      <c r="L6" s="20" t="s">
        <v>433</v>
      </c>
      <c r="M6" s="20">
        <v>34</v>
      </c>
      <c r="N6" s="20">
        <v>0.21</v>
      </c>
      <c r="O6" s="20"/>
      <c r="P6" s="20" t="s">
        <v>428</v>
      </c>
      <c r="Q6" s="20">
        <v>26</v>
      </c>
      <c r="R6" s="20">
        <v>0.19</v>
      </c>
      <c r="S6" s="20"/>
      <c r="T6" s="20" t="s">
        <v>429</v>
      </c>
      <c r="U6" s="20">
        <v>0.54100000000000004</v>
      </c>
    </row>
    <row r="7" spans="2:21" s="21" customFormat="1" x14ac:dyDescent="0.3">
      <c r="B7" s="20">
        <v>627</v>
      </c>
      <c r="C7" s="20" t="str">
        <f>VLOOKUP(B7,'1_문헌목록_효과성'!B:AE,2,0)</f>
        <v>Tomaniak</v>
      </c>
      <c r="D7" s="20">
        <f>VLOOKUP(B7,'1_문헌목록_효과성'!B:AE,3,0)</f>
        <v>2017</v>
      </c>
      <c r="E7" s="20" t="str">
        <f>VLOOKUP(B7,'1_문헌목록_효과성'!B:AE,4,0)</f>
        <v>RCT</v>
      </c>
      <c r="F7" s="20" t="str">
        <f>VLOOKUP(B7,'1_문헌목록_효과성'!B:AE,6,0)</f>
        <v xml:space="preserve">ONSIDE TEST </v>
      </c>
      <c r="G7" s="20" t="str">
        <f>VLOOKUP(B7,'1_문헌목록_효과성'!B:AE,8,0)</f>
        <v>안정 CAD</v>
      </c>
      <c r="H7" s="20"/>
      <c r="I7" s="20" t="s">
        <v>430</v>
      </c>
      <c r="J7" s="20"/>
      <c r="K7" s="20" t="s">
        <v>427</v>
      </c>
      <c r="L7" s="20" t="s">
        <v>433</v>
      </c>
      <c r="M7" s="20">
        <v>34</v>
      </c>
      <c r="N7" s="20">
        <v>1.65</v>
      </c>
      <c r="O7" s="20"/>
      <c r="P7" s="20" t="s">
        <v>431</v>
      </c>
      <c r="Q7" s="20">
        <v>26</v>
      </c>
      <c r="R7" s="20">
        <v>1.55</v>
      </c>
      <c r="S7" s="20"/>
      <c r="T7" s="20" t="s">
        <v>432</v>
      </c>
      <c r="U7" s="20">
        <v>0.91600000000000004</v>
      </c>
    </row>
    <row r="8" spans="2:21" s="21" customFormat="1" x14ac:dyDescent="0.3">
      <c r="B8" s="20">
        <v>330</v>
      </c>
      <c r="C8" s="20" t="str">
        <f>VLOOKUP(B8,'1_문헌목록_효과성'!B:AE,2,0)</f>
        <v>Jeong</v>
      </c>
      <c r="D8" s="20">
        <f>VLOOKUP(B8,'1_문헌목록_효과성'!B:AE,3,0)</f>
        <v>2021</v>
      </c>
      <c r="E8" s="20" t="str">
        <f>VLOOKUP(B8,'1_문헌목록_효과성'!B:AE,4,0)</f>
        <v>RCT</v>
      </c>
      <c r="F8" s="20" t="str">
        <f>VLOOKUP(B8,'1_문헌목록_효과성'!B:AE,6,0)</f>
        <v>A-MATCH</v>
      </c>
      <c r="G8" s="20" t="str">
        <f>VLOOKUP(B8,'1_문헌목록_효과성'!B:AE,8,0)</f>
        <v>ACS 의심 환자에서 관상동맥협착으로 PCI를 수행하는 환자</v>
      </c>
      <c r="H8" s="20"/>
      <c r="I8" s="20" t="s">
        <v>637</v>
      </c>
      <c r="J8" s="20"/>
      <c r="K8" s="20" t="s">
        <v>638</v>
      </c>
      <c r="L8" s="20" t="s">
        <v>639</v>
      </c>
      <c r="M8" s="20">
        <v>82</v>
      </c>
      <c r="N8" s="20">
        <v>57</v>
      </c>
      <c r="O8" s="20">
        <v>59</v>
      </c>
      <c r="P8" s="20"/>
      <c r="Q8" s="20">
        <v>85</v>
      </c>
      <c r="R8" s="20">
        <v>70</v>
      </c>
      <c r="S8" s="20">
        <v>60</v>
      </c>
      <c r="T8" s="20"/>
      <c r="U8" s="20"/>
    </row>
  </sheetData>
  <sheetProtection sheet="1" objects="1" scenarios="1" selectLockedCells="1" selectUnlockedCells="1"/>
  <autoFilter ref="B3:U3"/>
  <mergeCells count="5">
    <mergeCell ref="C2:C3"/>
    <mergeCell ref="D2:G2"/>
    <mergeCell ref="I2:L2"/>
    <mergeCell ref="M2:P2"/>
    <mergeCell ref="Q2:T2"/>
  </mergeCells>
  <phoneticPr fontId="1" type="noConversion"/>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11"/>
  <sheetViews>
    <sheetView zoomScaleNormal="100" workbookViewId="0">
      <pane xSplit="7" ySplit="3" topLeftCell="H5" activePane="bottomRight" state="frozen"/>
      <selection activeCell="F4" sqref="F4"/>
      <selection pane="topRight" activeCell="F4" sqref="F4"/>
      <selection pane="bottomLeft" activeCell="F4" sqref="F4"/>
      <selection pane="bottomRight" activeCell="F4" sqref="F4"/>
    </sheetView>
  </sheetViews>
  <sheetFormatPr defaultRowHeight="12" x14ac:dyDescent="0.3"/>
  <cols>
    <col min="1" max="1" width="9" style="3"/>
    <col min="2" max="2" width="0" style="3" hidden="1" customWidth="1"/>
    <col min="3" max="7" width="9" style="3"/>
    <col min="8" max="8" width="9.125" style="4" customWidth="1"/>
    <col min="9" max="9" width="17.5" style="3" customWidth="1"/>
    <col min="10" max="10" width="9.125" style="4" customWidth="1"/>
    <col min="11" max="11" width="17.5" style="3" customWidth="1"/>
    <col min="12" max="12" width="9.125" style="4" customWidth="1"/>
    <col min="13" max="13" width="17.5" style="3" customWidth="1"/>
    <col min="14" max="14" width="9.125" style="4" customWidth="1"/>
    <col min="15" max="15" width="17.5" style="3" customWidth="1"/>
    <col min="16" max="16" width="9.125" style="4" customWidth="1"/>
    <col min="17" max="17" width="17.5" style="3" customWidth="1"/>
    <col min="18" max="18" width="9.125" style="4" customWidth="1"/>
    <col min="19" max="19" width="17.5" style="3" customWidth="1"/>
    <col min="20" max="20" width="9.125" style="4" customWidth="1"/>
    <col min="21" max="21" width="17.5" style="3" customWidth="1"/>
    <col min="22" max="22" width="9.125" style="4" customWidth="1"/>
    <col min="23" max="23" width="17.5" style="3" customWidth="1"/>
    <col min="24" max="24" width="9.125" style="4" customWidth="1"/>
    <col min="25" max="25" width="17.5" style="3" customWidth="1"/>
    <col min="26" max="26" width="9.125" style="4" customWidth="1"/>
    <col min="27" max="27" width="17.5" style="3" customWidth="1"/>
    <col min="28" max="28" width="9.125" style="4" customWidth="1"/>
    <col min="29" max="29" width="17.5" style="3" customWidth="1"/>
    <col min="30" max="30" width="9.125" style="4" customWidth="1"/>
    <col min="31" max="31" width="17.5" style="3" customWidth="1"/>
    <col min="32" max="32" width="9.125" style="4" customWidth="1"/>
    <col min="33" max="33" width="17.5" style="3" customWidth="1"/>
    <col min="34" max="34" width="9.125" style="4" customWidth="1"/>
    <col min="35" max="35" width="17.5" style="3" customWidth="1"/>
    <col min="36" max="36" width="9.125" style="4" customWidth="1"/>
    <col min="37" max="37" width="17.5" style="3" customWidth="1"/>
    <col min="38" max="16384" width="9" style="3"/>
  </cols>
  <sheetData>
    <row r="1" spans="2:39" x14ac:dyDescent="0.3">
      <c r="C1" s="6"/>
    </row>
    <row r="2" spans="2:39" x14ac:dyDescent="0.3">
      <c r="H2" s="30" t="s">
        <v>210</v>
      </c>
      <c r="I2" s="31"/>
      <c r="J2" s="32"/>
      <c r="K2" s="31"/>
      <c r="L2" s="32"/>
      <c r="M2" s="31"/>
      <c r="N2" s="32"/>
      <c r="O2" s="31"/>
      <c r="P2" s="32"/>
      <c r="Q2" s="31"/>
      <c r="R2" s="32"/>
      <c r="S2" s="31"/>
      <c r="T2" s="32"/>
      <c r="U2" s="33"/>
      <c r="V2" s="34" t="s">
        <v>220</v>
      </c>
      <c r="W2" s="35"/>
      <c r="X2" s="36"/>
      <c r="Y2" s="35"/>
      <c r="Z2" s="36"/>
      <c r="AA2" s="35"/>
      <c r="AB2" s="36"/>
      <c r="AC2" s="35"/>
      <c r="AD2" s="36"/>
      <c r="AE2" s="35"/>
      <c r="AF2" s="36"/>
      <c r="AG2" s="35"/>
      <c r="AH2" s="36"/>
      <c r="AI2" s="35"/>
      <c r="AJ2" s="36"/>
      <c r="AK2" s="35"/>
      <c r="AL2" s="35"/>
      <c r="AM2" s="37"/>
    </row>
    <row r="3" spans="2:39" s="25" customFormat="1" ht="33" customHeight="1" x14ac:dyDescent="0.3">
      <c r="B3" s="10" t="s">
        <v>181</v>
      </c>
      <c r="C3" s="8" t="s">
        <v>1</v>
      </c>
      <c r="D3" s="8" t="s">
        <v>2</v>
      </c>
      <c r="E3" s="8" t="s">
        <v>4</v>
      </c>
      <c r="F3" s="8" t="s">
        <v>39</v>
      </c>
      <c r="G3" s="8" t="s">
        <v>6</v>
      </c>
      <c r="H3" s="26" t="s">
        <v>221</v>
      </c>
      <c r="I3" s="24" t="s">
        <v>202</v>
      </c>
      <c r="J3" s="26" t="s">
        <v>211</v>
      </c>
      <c r="K3" s="24" t="s">
        <v>203</v>
      </c>
      <c r="L3" s="26" t="s">
        <v>212</v>
      </c>
      <c r="M3" s="24" t="s">
        <v>204</v>
      </c>
      <c r="N3" s="26" t="s">
        <v>213</v>
      </c>
      <c r="O3" s="24" t="s">
        <v>205</v>
      </c>
      <c r="P3" s="26" t="s">
        <v>350</v>
      </c>
      <c r="Q3" s="24" t="s">
        <v>214</v>
      </c>
      <c r="R3" s="26" t="s">
        <v>226</v>
      </c>
      <c r="S3" s="24" t="s">
        <v>207</v>
      </c>
      <c r="T3" s="23" t="s">
        <v>208</v>
      </c>
      <c r="U3" s="24" t="s">
        <v>209</v>
      </c>
      <c r="V3" s="27" t="s">
        <v>215</v>
      </c>
      <c r="W3" s="28" t="s">
        <v>202</v>
      </c>
      <c r="X3" s="27" t="s">
        <v>216</v>
      </c>
      <c r="Y3" s="28" t="s">
        <v>203</v>
      </c>
      <c r="Z3" s="27" t="s">
        <v>217</v>
      </c>
      <c r="AA3" s="28" t="s">
        <v>204</v>
      </c>
      <c r="AB3" s="27" t="s">
        <v>218</v>
      </c>
      <c r="AC3" s="28" t="s">
        <v>205</v>
      </c>
      <c r="AD3" s="27" t="s">
        <v>219</v>
      </c>
      <c r="AE3" s="28" t="s">
        <v>206</v>
      </c>
      <c r="AF3" s="27" t="s">
        <v>222</v>
      </c>
      <c r="AG3" s="28" t="s">
        <v>207</v>
      </c>
      <c r="AH3" s="29" t="s">
        <v>223</v>
      </c>
      <c r="AI3" s="28" t="s">
        <v>209</v>
      </c>
      <c r="AJ3" s="29" t="s">
        <v>224</v>
      </c>
      <c r="AK3" s="28" t="s">
        <v>225</v>
      </c>
      <c r="AL3" s="28" t="s">
        <v>629</v>
      </c>
      <c r="AM3" s="28" t="s">
        <v>630</v>
      </c>
    </row>
    <row r="4" spans="2:39" s="4" customFormat="1" ht="192" x14ac:dyDescent="0.3">
      <c r="B4" s="11">
        <v>184</v>
      </c>
      <c r="C4" s="11" t="str">
        <f>VLOOKUP(B4,'1_문헌목록_효과성'!B:AE,2,0)</f>
        <v>Collet</v>
      </c>
      <c r="D4" s="11">
        <f>VLOOKUP(B4,'1_문헌목록_효과성'!B:AE,3,0)</f>
        <v>2012</v>
      </c>
      <c r="E4" s="11" t="str">
        <f>VLOOKUP(B4,'1_문헌목록_효과성'!B:AE,4,0)</f>
        <v>RCT</v>
      </c>
      <c r="F4" s="11" t="str">
        <f>VLOOKUP(B4,'1_문헌목록_효과성'!B:AE,6,0)</f>
        <v>ARCTIC</v>
      </c>
      <c r="G4" s="11" t="str">
        <f>VLOOKUP(B4,'1_문헌목록_효과성'!B:AE,8,0)</f>
        <v>DES 시술 대상자</v>
      </c>
      <c r="H4" s="11" t="s">
        <v>436</v>
      </c>
      <c r="I4" s="11" t="s">
        <v>435</v>
      </c>
      <c r="J4" s="11" t="s">
        <v>438</v>
      </c>
      <c r="K4" s="11" t="s">
        <v>439</v>
      </c>
      <c r="L4" s="11" t="s">
        <v>436</v>
      </c>
      <c r="M4" s="11" t="s">
        <v>404</v>
      </c>
      <c r="N4" s="11" t="s">
        <v>436</v>
      </c>
      <c r="O4" s="11" t="s">
        <v>404</v>
      </c>
      <c r="P4" s="11" t="s">
        <v>436</v>
      </c>
      <c r="Q4" s="11" t="s">
        <v>437</v>
      </c>
      <c r="R4" s="11" t="s">
        <v>436</v>
      </c>
      <c r="S4" s="11" t="s">
        <v>440</v>
      </c>
      <c r="T4" s="11" t="s">
        <v>442</v>
      </c>
      <c r="U4" s="11" t="s">
        <v>441</v>
      </c>
      <c r="V4" s="11"/>
      <c r="W4" s="11"/>
      <c r="X4" s="11"/>
      <c r="Y4" s="11"/>
      <c r="Z4" s="11"/>
      <c r="AA4" s="11"/>
      <c r="AB4" s="11"/>
      <c r="AC4" s="11"/>
      <c r="AD4" s="11"/>
      <c r="AE4" s="11"/>
      <c r="AF4" s="11"/>
      <c r="AG4" s="11"/>
      <c r="AH4" s="11"/>
      <c r="AI4" s="11"/>
      <c r="AJ4" s="11"/>
      <c r="AK4" s="11"/>
      <c r="AL4" s="11"/>
      <c r="AM4" s="11"/>
    </row>
    <row r="5" spans="2:39" s="4" customFormat="1" ht="288" x14ac:dyDescent="0.3">
      <c r="B5" s="11" t="s">
        <v>345</v>
      </c>
      <c r="C5" s="11" t="str">
        <f>VLOOKUP(B5,'1_문헌목록_효과성'!B:AE,2,0)</f>
        <v>Cayla</v>
      </c>
      <c r="D5" s="11">
        <f>VLOOKUP(B5,'1_문헌목록_효과성'!B:AE,3,0)</f>
        <v>2016</v>
      </c>
      <c r="E5" s="11" t="str">
        <f>VLOOKUP(B5,'1_문헌목록_효과성'!B:AE,4,0)</f>
        <v>RCT</v>
      </c>
      <c r="F5" s="11" t="str">
        <f>VLOOKUP(B5,'1_문헌목록_효과성'!B:AE,6,0)</f>
        <v>ANTARCTIC</v>
      </c>
      <c r="G5" s="11" t="str">
        <f>VLOOKUP(B5,'1_문헌목록_효과성'!B:AE,8,0)</f>
        <v>ACS로 coronary stenting을 받은 75세 이상 환자</v>
      </c>
      <c r="H5" s="11" t="s">
        <v>347</v>
      </c>
      <c r="I5" s="11" t="s">
        <v>346</v>
      </c>
      <c r="J5" s="11" t="s">
        <v>347</v>
      </c>
      <c r="K5" s="11" t="s">
        <v>351</v>
      </c>
      <c r="L5" s="11" t="s">
        <v>348</v>
      </c>
      <c r="M5" s="11" t="s">
        <v>628</v>
      </c>
      <c r="N5" s="11" t="s">
        <v>347</v>
      </c>
      <c r="O5" s="11" t="s">
        <v>352</v>
      </c>
      <c r="P5" s="11" t="s">
        <v>347</v>
      </c>
      <c r="Q5" s="11" t="s">
        <v>349</v>
      </c>
      <c r="R5" s="11" t="s">
        <v>366</v>
      </c>
      <c r="S5" s="11" t="s">
        <v>367</v>
      </c>
      <c r="T5" s="11" t="s">
        <v>365</v>
      </c>
      <c r="U5" s="11" t="s">
        <v>363</v>
      </c>
      <c r="V5" s="11"/>
      <c r="W5" s="11"/>
      <c r="X5" s="11"/>
      <c r="Y5" s="11"/>
      <c r="Z5" s="11"/>
      <c r="AA5" s="11"/>
      <c r="AB5" s="11"/>
      <c r="AC5" s="11"/>
      <c r="AD5" s="11"/>
      <c r="AE5" s="11"/>
      <c r="AF5" s="11"/>
      <c r="AG5" s="11"/>
      <c r="AH5" s="11"/>
      <c r="AI5" s="11"/>
      <c r="AJ5" s="11"/>
      <c r="AK5" s="11"/>
      <c r="AL5" s="11"/>
      <c r="AM5" s="11"/>
    </row>
    <row r="6" spans="2:39" s="4" customFormat="1" ht="324" x14ac:dyDescent="0.3">
      <c r="B6" s="11">
        <v>627</v>
      </c>
      <c r="C6" s="11" t="str">
        <f>VLOOKUP(B6,'1_문헌목록_효과성'!B:AE,2,0)</f>
        <v>Tomaniak</v>
      </c>
      <c r="D6" s="11">
        <f>VLOOKUP(B6,'1_문헌목록_효과성'!B:AE,3,0)</f>
        <v>2017</v>
      </c>
      <c r="E6" s="11" t="str">
        <f>VLOOKUP(B6,'1_문헌목록_효과성'!B:AE,4,0)</f>
        <v>RCT</v>
      </c>
      <c r="F6" s="11" t="str">
        <f>VLOOKUP(B6,'1_문헌목록_효과성'!B:AE,6,0)</f>
        <v xml:space="preserve">ONSIDE TEST </v>
      </c>
      <c r="G6" s="11" t="str">
        <f>VLOOKUP(B6,'1_문헌목록_효과성'!B:AE,8,0)</f>
        <v>안정 CAD</v>
      </c>
      <c r="H6" s="11" t="s">
        <v>366</v>
      </c>
      <c r="I6" s="11" t="s">
        <v>403</v>
      </c>
      <c r="J6" s="11" t="s">
        <v>438</v>
      </c>
      <c r="K6" s="11" t="s">
        <v>445</v>
      </c>
      <c r="L6" s="11" t="s">
        <v>366</v>
      </c>
      <c r="M6" s="11" t="s">
        <v>404</v>
      </c>
      <c r="N6" s="11" t="s">
        <v>366</v>
      </c>
      <c r="O6" s="11" t="s">
        <v>404</v>
      </c>
      <c r="P6" s="11" t="s">
        <v>366</v>
      </c>
      <c r="Q6" s="11" t="s">
        <v>406</v>
      </c>
      <c r="R6" s="11" t="s">
        <v>366</v>
      </c>
      <c r="S6" s="11" t="s">
        <v>407</v>
      </c>
      <c r="T6" s="11" t="s">
        <v>366</v>
      </c>
      <c r="U6" s="11" t="s">
        <v>405</v>
      </c>
      <c r="V6" s="11"/>
      <c r="W6" s="11"/>
      <c r="X6" s="11"/>
      <c r="Y6" s="11"/>
      <c r="Z6" s="11"/>
      <c r="AA6" s="11"/>
      <c r="AB6" s="11"/>
      <c r="AC6" s="11"/>
      <c r="AD6" s="11"/>
      <c r="AE6" s="11"/>
      <c r="AF6" s="11"/>
      <c r="AG6" s="11"/>
      <c r="AH6" s="11"/>
      <c r="AI6" s="11"/>
      <c r="AJ6" s="11"/>
      <c r="AK6" s="11"/>
      <c r="AL6" s="11"/>
      <c r="AM6" s="11"/>
    </row>
    <row r="7" spans="2:39" s="4" customFormat="1" ht="120" x14ac:dyDescent="0.3">
      <c r="B7" s="11">
        <v>330</v>
      </c>
      <c r="C7" s="11" t="str">
        <f>VLOOKUP(B7,'1_문헌목록_효과성'!B:AE,2,0)</f>
        <v>Jeong</v>
      </c>
      <c r="D7" s="11">
        <f>VLOOKUP(B7,'1_문헌목록_효과성'!B:AE,3,0)</f>
        <v>2021</v>
      </c>
      <c r="E7" s="11" t="str">
        <f>VLOOKUP(B7,'1_문헌목록_효과성'!B:AE,4,0)</f>
        <v>RCT</v>
      </c>
      <c r="F7" s="11" t="str">
        <f>VLOOKUP(B7,'1_문헌목록_효과성'!B:AE,6,0)</f>
        <v>A-MATCH</v>
      </c>
      <c r="G7" s="11" t="str">
        <f>VLOOKUP(B7,'1_문헌목록_효과성'!B:AE,8,0)</f>
        <v>ACS 의심 환자에서 관상동맥협착으로 PCI를 수행하는 환자</v>
      </c>
      <c r="H7" s="11" t="s">
        <v>436</v>
      </c>
      <c r="I7" s="11" t="s">
        <v>444</v>
      </c>
      <c r="J7" s="11" t="s">
        <v>438</v>
      </c>
      <c r="K7" s="11" t="s">
        <v>445</v>
      </c>
      <c r="L7" s="11" t="s">
        <v>347</v>
      </c>
      <c r="M7" s="11" t="s">
        <v>404</v>
      </c>
      <c r="N7" s="11" t="s">
        <v>347</v>
      </c>
      <c r="O7" s="11" t="s">
        <v>404</v>
      </c>
      <c r="P7" s="11" t="s">
        <v>436</v>
      </c>
      <c r="Q7" s="11" t="s">
        <v>446</v>
      </c>
      <c r="R7" s="11" t="s">
        <v>436</v>
      </c>
      <c r="S7" s="11" t="s">
        <v>440</v>
      </c>
      <c r="T7" s="11" t="s">
        <v>436</v>
      </c>
      <c r="U7" s="11" t="s">
        <v>448</v>
      </c>
      <c r="V7" s="11"/>
      <c r="W7" s="11"/>
      <c r="X7" s="11"/>
      <c r="Y7" s="11"/>
      <c r="Z7" s="11"/>
      <c r="AA7" s="11"/>
      <c r="AB7" s="11"/>
      <c r="AC7" s="11"/>
      <c r="AD7" s="11"/>
      <c r="AE7" s="11"/>
      <c r="AF7" s="11"/>
      <c r="AG7" s="11"/>
      <c r="AH7" s="11"/>
      <c r="AI7" s="11"/>
      <c r="AJ7" s="11"/>
      <c r="AK7" s="11"/>
      <c r="AL7" s="11"/>
      <c r="AM7" s="11"/>
    </row>
    <row r="8" spans="2:39" x14ac:dyDescent="0.3">
      <c r="B8" s="7">
        <v>184</v>
      </c>
      <c r="C8" s="7" t="str">
        <f>VLOOKUP(B8,'[1]1_문헌목록_효과성'!A:AE,2,0)</f>
        <v>Collet</v>
      </c>
      <c r="D8" s="7">
        <f>VLOOKUP(B8,'[1]1_문헌목록_효과성'!A:AE,3,0)</f>
        <v>2012</v>
      </c>
      <c r="E8" s="7" t="str">
        <f>VLOOKUP(B8,'[1]1_문헌목록_효과성'!A:AE,4,0)</f>
        <v>RCT</v>
      </c>
      <c r="F8" s="7" t="str">
        <f>VLOOKUP(B8,'[1]1_문헌목록_효과성'!A:AE,6,0)</f>
        <v>ARCTIC</v>
      </c>
      <c r="G8" s="7" t="str">
        <f>VLOOKUP(B8,'[1]1_문헌목록_효과성'!A:AE,8,0)</f>
        <v>DES 시술 대상자</v>
      </c>
      <c r="H8" s="11"/>
      <c r="I8" s="7"/>
      <c r="J8" s="11"/>
      <c r="K8" s="7"/>
      <c r="L8" s="11"/>
      <c r="M8" s="7"/>
      <c r="N8" s="11"/>
      <c r="O8" s="7"/>
      <c r="P8" s="11"/>
      <c r="Q8" s="7"/>
      <c r="R8" s="11"/>
      <c r="S8" s="7"/>
      <c r="T8" s="11"/>
      <c r="U8" s="7"/>
      <c r="V8" s="11"/>
      <c r="W8" s="7"/>
      <c r="X8" s="11"/>
      <c r="Y8" s="7"/>
      <c r="Z8" s="11"/>
      <c r="AA8" s="7"/>
      <c r="AB8" s="11"/>
      <c r="AC8" s="7"/>
      <c r="AD8" s="11"/>
      <c r="AE8" s="7"/>
      <c r="AF8" s="11"/>
      <c r="AG8" s="7"/>
      <c r="AH8" s="11"/>
      <c r="AI8" s="7"/>
      <c r="AJ8" s="11"/>
      <c r="AK8" s="7"/>
      <c r="AL8" s="7"/>
      <c r="AM8" s="7"/>
    </row>
    <row r="9" spans="2:39" x14ac:dyDescent="0.3">
      <c r="B9" s="7">
        <v>475</v>
      </c>
      <c r="C9" s="7" t="str">
        <f>VLOOKUP(B9,'[1]1_문헌목록_효과성'!A:AE,2,0)</f>
        <v>Mshelbwala</v>
      </c>
      <c r="D9" s="7">
        <f>VLOOKUP(B9,'[1]1_문헌목록_효과성'!A:AE,3,0)</f>
        <v>2020</v>
      </c>
      <c r="E9" s="7" t="str">
        <f>VLOOKUP(B9,'[1]1_문헌목록_효과성'!A:AE,4,0)</f>
        <v>후향적 관찰연구</v>
      </c>
      <c r="F9" s="7" t="str">
        <f>VLOOKUP(B9,'[1]1_문헌목록_효과성'!A:AE,6,0)</f>
        <v>NR</v>
      </c>
      <c r="G9" s="7" t="str">
        <f>VLOOKUP(B9,'[1]1_문헌목록_효과성'!A:AE,8,0)</f>
        <v>PCI 시술 환자</v>
      </c>
      <c r="H9" s="11"/>
      <c r="I9" s="7"/>
      <c r="J9" s="11"/>
      <c r="K9" s="7"/>
      <c r="L9" s="11"/>
      <c r="M9" s="7"/>
      <c r="N9" s="11"/>
      <c r="O9" s="7"/>
      <c r="P9" s="11"/>
      <c r="Q9" s="7"/>
      <c r="R9" s="11"/>
      <c r="S9" s="7"/>
      <c r="T9" s="11"/>
      <c r="U9" s="7"/>
      <c r="V9" s="11" t="s">
        <v>613</v>
      </c>
      <c r="W9" s="7" t="s">
        <v>614</v>
      </c>
      <c r="X9" s="11" t="s">
        <v>615</v>
      </c>
      <c r="Y9" s="7" t="s">
        <v>616</v>
      </c>
      <c r="Z9" s="11" t="s">
        <v>615</v>
      </c>
      <c r="AA9" s="7" t="s">
        <v>617</v>
      </c>
      <c r="AB9" s="11" t="s">
        <v>615</v>
      </c>
      <c r="AC9" s="7" t="s">
        <v>618</v>
      </c>
      <c r="AD9" s="11" t="s">
        <v>615</v>
      </c>
      <c r="AE9" s="7" t="s">
        <v>619</v>
      </c>
      <c r="AF9" s="11" t="s">
        <v>615</v>
      </c>
      <c r="AG9" s="7" t="s">
        <v>618</v>
      </c>
      <c r="AH9" s="11" t="s">
        <v>615</v>
      </c>
      <c r="AI9" s="7" t="s">
        <v>620</v>
      </c>
      <c r="AJ9" s="11" t="s">
        <v>615</v>
      </c>
      <c r="AK9" s="7" t="s">
        <v>621</v>
      </c>
      <c r="AL9" s="7" t="s">
        <v>635</v>
      </c>
      <c r="AM9" s="7" t="s">
        <v>634</v>
      </c>
    </row>
    <row r="10" spans="2:39" x14ac:dyDescent="0.3">
      <c r="B10" s="7">
        <v>488</v>
      </c>
      <c r="C10" s="7" t="str">
        <f>VLOOKUP(B10,'[1]1_문헌목록_효과성'!A:AE,2,0)</f>
        <v>Neyens</v>
      </c>
      <c r="D10" s="7">
        <f>VLOOKUP(B10,'[1]1_문헌목록_효과성'!A:AE,3,0)</f>
        <v>2020</v>
      </c>
      <c r="E10" s="7" t="str">
        <f>VLOOKUP(B10,'[1]1_문헌목록_효과성'!A:AE,4,0)</f>
        <v>후향적 코호트 연구</v>
      </c>
      <c r="F10" s="7" t="str">
        <f>VLOOKUP(B10,'[1]1_문헌목록_효과성'!A:AE,6,0)</f>
        <v>NR</v>
      </c>
      <c r="G10" s="7" t="str">
        <f>VLOOKUP(B10,'[1]1_문헌목록_효과성'!A:AE,8,0)</f>
        <v>복잡 뇌동맥류에서 flow diversion with PED를 받은 환자</v>
      </c>
      <c r="H10" s="11"/>
      <c r="I10" s="7"/>
      <c r="J10" s="11"/>
      <c r="K10" s="7"/>
      <c r="L10" s="11"/>
      <c r="M10" s="7"/>
      <c r="N10" s="11"/>
      <c r="O10" s="7"/>
      <c r="P10" s="11"/>
      <c r="Q10" s="7"/>
      <c r="R10" s="11"/>
      <c r="S10" s="7"/>
      <c r="T10" s="11"/>
      <c r="U10" s="7"/>
      <c r="V10" s="11" t="s">
        <v>622</v>
      </c>
      <c r="W10" s="7" t="s">
        <v>623</v>
      </c>
      <c r="X10" s="11" t="s">
        <v>615</v>
      </c>
      <c r="Y10" s="7" t="s">
        <v>624</v>
      </c>
      <c r="Z10" s="11" t="s">
        <v>613</v>
      </c>
      <c r="AA10" s="7" t="s">
        <v>625</v>
      </c>
      <c r="AB10" s="11" t="s">
        <v>615</v>
      </c>
      <c r="AC10" s="7" t="s">
        <v>618</v>
      </c>
      <c r="AD10" s="11" t="s">
        <v>615</v>
      </c>
      <c r="AE10" s="7" t="s">
        <v>619</v>
      </c>
      <c r="AF10" s="11" t="s">
        <v>615</v>
      </c>
      <c r="AG10" s="7" t="s">
        <v>618</v>
      </c>
      <c r="AH10" s="11" t="s">
        <v>615</v>
      </c>
      <c r="AI10" s="7" t="s">
        <v>620</v>
      </c>
      <c r="AJ10" s="11" t="s">
        <v>615</v>
      </c>
      <c r="AK10" s="7" t="s">
        <v>621</v>
      </c>
      <c r="AL10" s="7" t="s">
        <v>632</v>
      </c>
      <c r="AM10" s="7" t="s">
        <v>633</v>
      </c>
    </row>
    <row r="11" spans="2:39" x14ac:dyDescent="0.3">
      <c r="B11" s="7">
        <v>662</v>
      </c>
      <c r="C11" s="7" t="str">
        <f>VLOOKUP(B11,'[1]1_문헌목록_효과성'!A:AE,2,0)</f>
        <v>Wong</v>
      </c>
      <c r="D11" s="7">
        <f>VLOOKUP(B11,'[1]1_문헌목록_효과성'!A:AE,3,0)</f>
        <v>2015</v>
      </c>
      <c r="E11" s="7" t="str">
        <f>VLOOKUP(B11,'[1]1_문헌목록_효과성'!A:AE,4,0)</f>
        <v>후향적 연구</v>
      </c>
      <c r="F11" s="7" t="str">
        <f>VLOOKUP(B11,'[1]1_문헌목록_효과성'!A:AE,6,0)</f>
        <v>NR</v>
      </c>
      <c r="G11" s="7" t="str">
        <f>VLOOKUP(B11,'[1]1_문헌목록_효과성'!A:AE,8,0)</f>
        <v>뇌혈관시술을 받을 예정인 성인환자</v>
      </c>
      <c r="H11" s="11"/>
      <c r="I11" s="7"/>
      <c r="J11" s="11"/>
      <c r="K11" s="7"/>
      <c r="L11" s="11"/>
      <c r="M11" s="7"/>
      <c r="N11" s="11"/>
      <c r="O11" s="7"/>
      <c r="P11" s="11"/>
      <c r="Q11" s="7"/>
      <c r="R11" s="11"/>
      <c r="S11" s="7"/>
      <c r="T11" s="11"/>
      <c r="U11" s="7"/>
      <c r="V11" s="11" t="s">
        <v>613</v>
      </c>
      <c r="W11" s="7" t="s">
        <v>626</v>
      </c>
      <c r="X11" s="11" t="s">
        <v>615</v>
      </c>
      <c r="Y11" s="7" t="s">
        <v>627</v>
      </c>
      <c r="Z11" s="11" t="s">
        <v>613</v>
      </c>
      <c r="AA11" s="7" t="s">
        <v>625</v>
      </c>
      <c r="AB11" s="11" t="s">
        <v>615</v>
      </c>
      <c r="AC11" s="7" t="s">
        <v>618</v>
      </c>
      <c r="AD11" s="11" t="s">
        <v>615</v>
      </c>
      <c r="AE11" s="7" t="s">
        <v>619</v>
      </c>
      <c r="AF11" s="11" t="s">
        <v>615</v>
      </c>
      <c r="AG11" s="7" t="s">
        <v>618</v>
      </c>
      <c r="AH11" s="11" t="s">
        <v>615</v>
      </c>
      <c r="AI11" s="7" t="s">
        <v>620</v>
      </c>
      <c r="AJ11" s="11" t="s">
        <v>615</v>
      </c>
      <c r="AK11" s="7" t="s">
        <v>621</v>
      </c>
      <c r="AL11" s="7" t="s">
        <v>632</v>
      </c>
      <c r="AM11" s="7" t="s">
        <v>631</v>
      </c>
    </row>
  </sheetData>
  <sheetProtection sheet="1" objects="1" scenarios="1" selectLockedCells="1" selectUnlockedCells="1"/>
  <autoFilter ref="C3:AM3"/>
  <phoneticPr fontId="1"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
  <sheetViews>
    <sheetView workbookViewId="0">
      <selection activeCell="F4" sqref="F4"/>
    </sheetView>
  </sheetViews>
  <sheetFormatPr defaultRowHeight="12" x14ac:dyDescent="0.3"/>
  <cols>
    <col min="1" max="1" width="5.125" style="3" customWidth="1"/>
    <col min="2" max="12" width="9" style="3"/>
    <col min="13" max="13" width="26.5" style="3" customWidth="1"/>
    <col min="14" max="14" width="9" style="3"/>
    <col min="15" max="15" width="20.375" style="3" customWidth="1"/>
    <col min="16" max="16" width="14" style="3" customWidth="1"/>
    <col min="17" max="17" width="22" style="3" customWidth="1"/>
    <col min="18" max="18" width="12.625" style="3" customWidth="1"/>
    <col min="19" max="16384" width="9" style="3"/>
  </cols>
  <sheetData>
    <row r="2" spans="2:18" x14ac:dyDescent="0.3">
      <c r="B2" s="8" t="s">
        <v>0</v>
      </c>
      <c r="C2" s="8" t="s">
        <v>1</v>
      </c>
      <c r="D2" s="8" t="s">
        <v>2</v>
      </c>
      <c r="E2" s="10" t="s">
        <v>145</v>
      </c>
      <c r="F2" s="10" t="s">
        <v>146</v>
      </c>
      <c r="G2" s="10" t="s">
        <v>150</v>
      </c>
      <c r="H2" s="10" t="s">
        <v>153</v>
      </c>
      <c r="I2" s="10" t="s">
        <v>154</v>
      </c>
      <c r="J2" s="10" t="s">
        <v>147</v>
      </c>
      <c r="K2" s="10" t="s">
        <v>151</v>
      </c>
      <c r="L2" s="10" t="s">
        <v>155</v>
      </c>
      <c r="M2" s="10" t="s">
        <v>148</v>
      </c>
      <c r="N2" s="10" t="s">
        <v>164</v>
      </c>
      <c r="O2" s="10" t="s">
        <v>149</v>
      </c>
      <c r="P2" s="10" t="s">
        <v>152</v>
      </c>
      <c r="Q2" s="10" t="s">
        <v>156</v>
      </c>
      <c r="R2" s="10" t="s">
        <v>157</v>
      </c>
    </row>
    <row r="3" spans="2:18" ht="84" x14ac:dyDescent="0.3">
      <c r="B3" s="38">
        <v>183</v>
      </c>
      <c r="C3" s="7" t="s">
        <v>144</v>
      </c>
      <c r="D3" s="7">
        <v>2013</v>
      </c>
      <c r="E3" s="7" t="s">
        <v>159</v>
      </c>
      <c r="F3" s="7" t="s">
        <v>161</v>
      </c>
      <c r="G3" s="7" t="s">
        <v>234</v>
      </c>
      <c r="H3" s="7" t="s">
        <v>160</v>
      </c>
      <c r="I3" s="14" t="s">
        <v>237</v>
      </c>
      <c r="J3" s="7" t="s">
        <v>166</v>
      </c>
      <c r="K3" s="7" t="s">
        <v>167</v>
      </c>
      <c r="L3" s="7" t="s">
        <v>124</v>
      </c>
      <c r="M3" s="11" t="s">
        <v>162</v>
      </c>
      <c r="N3" s="11" t="s">
        <v>165</v>
      </c>
      <c r="O3" s="11" t="s">
        <v>163</v>
      </c>
      <c r="P3" s="13" t="s">
        <v>244</v>
      </c>
      <c r="Q3" s="13" t="s">
        <v>168</v>
      </c>
      <c r="R3" s="13" t="s">
        <v>158</v>
      </c>
    </row>
    <row r="4" spans="2:18" ht="108" x14ac:dyDescent="0.3">
      <c r="B4" s="38" t="s">
        <v>227</v>
      </c>
      <c r="C4" s="12" t="s">
        <v>228</v>
      </c>
      <c r="D4" s="7">
        <v>2016</v>
      </c>
      <c r="E4" s="7" t="s">
        <v>230</v>
      </c>
      <c r="F4" s="7" t="s">
        <v>232</v>
      </c>
      <c r="G4" s="7" t="s">
        <v>235</v>
      </c>
      <c r="H4" s="7" t="s">
        <v>160</v>
      </c>
      <c r="I4" s="14" t="s">
        <v>237</v>
      </c>
      <c r="J4" s="7" t="s">
        <v>232</v>
      </c>
      <c r="K4" s="7" t="s">
        <v>238</v>
      </c>
      <c r="L4" s="7" t="s">
        <v>79</v>
      </c>
      <c r="M4" s="11" t="s">
        <v>241</v>
      </c>
      <c r="N4" s="7"/>
      <c r="O4" s="11" t="s">
        <v>240</v>
      </c>
      <c r="P4" s="13" t="s">
        <v>244</v>
      </c>
      <c r="Q4" s="11" t="s">
        <v>245</v>
      </c>
      <c r="R4" s="7" t="s">
        <v>247</v>
      </c>
    </row>
    <row r="5" spans="2:18" ht="60" x14ac:dyDescent="0.3">
      <c r="B5" s="38" t="s">
        <v>227</v>
      </c>
      <c r="C5" s="7" t="s">
        <v>229</v>
      </c>
      <c r="D5" s="7">
        <v>2019</v>
      </c>
      <c r="E5" s="7" t="s">
        <v>231</v>
      </c>
      <c r="F5" s="7" t="s">
        <v>233</v>
      </c>
      <c r="G5" s="7" t="s">
        <v>236</v>
      </c>
      <c r="H5" s="7" t="s">
        <v>160</v>
      </c>
      <c r="I5" s="14" t="s">
        <v>237</v>
      </c>
      <c r="J5" s="7" t="s">
        <v>233</v>
      </c>
      <c r="K5" s="7" t="s">
        <v>239</v>
      </c>
      <c r="L5" s="7" t="s">
        <v>79</v>
      </c>
      <c r="M5" s="11" t="s">
        <v>242</v>
      </c>
      <c r="N5" s="7"/>
      <c r="O5" s="11" t="s">
        <v>243</v>
      </c>
      <c r="P5" s="13" t="s">
        <v>244</v>
      </c>
      <c r="Q5" s="11" t="s">
        <v>246</v>
      </c>
      <c r="R5" s="7" t="s">
        <v>247</v>
      </c>
    </row>
  </sheetData>
  <sheetProtection sheet="1" objects="1" scenarios="1" selectLockedCells="1" selectUnlockedCells="1"/>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1_문헌목록_효과성</vt:lpstr>
      <vt:lpstr>2_결과지표_범주형</vt:lpstr>
      <vt:lpstr>3_결과지표_연속형</vt:lpstr>
      <vt:lpstr>4_비뚤림위험평가</vt:lpstr>
      <vt:lpstr>5_문헌목록_비용효과성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2023-05-04T05:27:48Z</dcterms:created>
  <dcterms:modified xsi:type="dcterms:W3CDTF">2023-12-20T06:18:41Z</dcterms:modified>
  <cp:contentStatus/>
</cp:coreProperties>
</file>