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01.안건\01_로봇수술\03_문헌\추출\"/>
    </mc:Choice>
  </mc:AlternateContent>
  <bookViews>
    <workbookView xWindow="0" yWindow="0" windowWidth="28800" windowHeight="10605"/>
  </bookViews>
  <sheets>
    <sheet name="1_문헌특성" sheetId="1" r:id="rId1"/>
    <sheet name="2_결과지표_연속형" sheetId="2" r:id="rId2"/>
    <sheet name="3_결과지표_범주형" sheetId="3" r:id="rId3"/>
    <sheet name="4_비뚤림위험평가" sheetId="4" r:id="rId4"/>
  </sheets>
  <definedNames>
    <definedName name="_xlnm._FilterDatabase" localSheetId="0" hidden="1">'1_문헌특성'!$A$4:$AP$20</definedName>
    <definedName name="_xlnm._FilterDatabase" localSheetId="1" hidden="1">'2_결과지표_연속형'!$B$7:$AA$271</definedName>
    <definedName name="_xlnm._FilterDatabase" localSheetId="2" hidden="1">'3_결과지표_범주형'!$B$7:$AA$174</definedName>
    <definedName name="_xlnm._FilterDatabase" localSheetId="3" hidden="1">'4_비뚤림위험평가'!$A$5:$U$21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98" i="2" l="1"/>
  <c r="D198" i="2"/>
  <c r="E198" i="2"/>
  <c r="F198" i="2"/>
  <c r="G198" i="2"/>
  <c r="H198" i="2"/>
  <c r="I198" i="2"/>
  <c r="C199" i="2"/>
  <c r="D199" i="2"/>
  <c r="E199" i="2"/>
  <c r="F199" i="2"/>
  <c r="G199" i="2"/>
  <c r="H199" i="2"/>
  <c r="I199" i="2"/>
  <c r="C200" i="2"/>
  <c r="D200" i="2"/>
  <c r="E200" i="2"/>
  <c r="F200" i="2"/>
  <c r="G200" i="2"/>
  <c r="H200" i="2"/>
  <c r="I200" i="2"/>
  <c r="C201" i="2"/>
  <c r="D201" i="2"/>
  <c r="E201" i="2"/>
  <c r="F201" i="2"/>
  <c r="G201" i="2"/>
  <c r="H201" i="2"/>
  <c r="I201" i="2"/>
  <c r="C202" i="2"/>
  <c r="D202" i="2"/>
  <c r="E202" i="2"/>
  <c r="F202" i="2"/>
  <c r="G202" i="2"/>
  <c r="H202" i="2"/>
  <c r="I202" i="2"/>
  <c r="C203" i="2"/>
  <c r="D203" i="2"/>
  <c r="E203" i="2"/>
  <c r="F203" i="2"/>
  <c r="G203" i="2"/>
  <c r="H203" i="2"/>
  <c r="I203" i="2"/>
  <c r="C204" i="2"/>
  <c r="D204" i="2"/>
  <c r="E204" i="2"/>
  <c r="F204" i="2"/>
  <c r="G204" i="2"/>
  <c r="H204" i="2"/>
  <c r="I204" i="2"/>
  <c r="C205" i="2"/>
  <c r="D205" i="2"/>
  <c r="E205" i="2"/>
  <c r="F205" i="2"/>
  <c r="G205" i="2"/>
  <c r="H205" i="2"/>
  <c r="I205" i="2"/>
  <c r="C206" i="2"/>
  <c r="D206" i="2"/>
  <c r="E206" i="2"/>
  <c r="F206" i="2"/>
  <c r="G206" i="2"/>
  <c r="H206" i="2"/>
  <c r="I206" i="2"/>
  <c r="C207" i="2"/>
  <c r="D207" i="2"/>
  <c r="E207" i="2"/>
  <c r="F207" i="2"/>
  <c r="G207" i="2"/>
  <c r="H207" i="2"/>
  <c r="I207" i="2"/>
  <c r="C208" i="2"/>
  <c r="D208" i="2"/>
  <c r="E208" i="2"/>
  <c r="F208" i="2"/>
  <c r="G208" i="2"/>
  <c r="H208" i="2"/>
  <c r="I208" i="2"/>
  <c r="C209" i="2"/>
  <c r="D209" i="2"/>
  <c r="E209" i="2"/>
  <c r="F209" i="2"/>
  <c r="G209" i="2"/>
  <c r="H209" i="2"/>
  <c r="I209" i="2"/>
  <c r="C210" i="2"/>
  <c r="D210" i="2"/>
  <c r="E210" i="2"/>
  <c r="F210" i="2"/>
  <c r="G210" i="2"/>
  <c r="H210" i="2"/>
  <c r="I210" i="2"/>
  <c r="C211" i="2"/>
  <c r="D211" i="2"/>
  <c r="E211" i="2"/>
  <c r="F211" i="2"/>
  <c r="G211" i="2"/>
  <c r="H211" i="2"/>
  <c r="I211" i="2"/>
  <c r="C212" i="2"/>
  <c r="D212" i="2"/>
  <c r="E212" i="2"/>
  <c r="F212" i="2"/>
  <c r="G212" i="2"/>
  <c r="H212" i="2"/>
  <c r="I212" i="2"/>
  <c r="C213" i="2"/>
  <c r="D213" i="2"/>
  <c r="E213" i="2"/>
  <c r="F213" i="2"/>
  <c r="G213" i="2"/>
  <c r="H213" i="2"/>
  <c r="I213" i="2"/>
  <c r="C214" i="2"/>
  <c r="D214" i="2"/>
  <c r="E214" i="2"/>
  <c r="F214" i="2"/>
  <c r="G214" i="2"/>
  <c r="H214" i="2"/>
  <c r="I214" i="2"/>
  <c r="C215" i="2"/>
  <c r="D215" i="2"/>
  <c r="E215" i="2"/>
  <c r="F215" i="2"/>
  <c r="G215" i="2"/>
  <c r="H215" i="2"/>
  <c r="I215" i="2"/>
  <c r="C216" i="2"/>
  <c r="D216" i="2"/>
  <c r="E216" i="2"/>
  <c r="F216" i="2"/>
  <c r="G216" i="2"/>
  <c r="H216" i="2"/>
  <c r="I216" i="2"/>
  <c r="C217" i="2"/>
  <c r="D217" i="2"/>
  <c r="E217" i="2"/>
  <c r="F217" i="2"/>
  <c r="G217" i="2"/>
  <c r="H217" i="2"/>
  <c r="I217" i="2"/>
  <c r="C218" i="2"/>
  <c r="D218" i="2"/>
  <c r="E218" i="2"/>
  <c r="F218" i="2"/>
  <c r="G218" i="2"/>
  <c r="H218" i="2"/>
  <c r="I218" i="2"/>
  <c r="C219" i="2"/>
  <c r="D219" i="2"/>
  <c r="E219" i="2"/>
  <c r="F219" i="2"/>
  <c r="G219" i="2"/>
  <c r="H219" i="2"/>
  <c r="I219" i="2"/>
  <c r="C220" i="2"/>
  <c r="D220" i="2"/>
  <c r="E220" i="2"/>
  <c r="F220" i="2"/>
  <c r="G220" i="2"/>
  <c r="H220" i="2"/>
  <c r="I220" i="2"/>
  <c r="C221" i="2"/>
  <c r="D221" i="2"/>
  <c r="E221" i="2"/>
  <c r="F221" i="2"/>
  <c r="G221" i="2"/>
  <c r="H221" i="2"/>
  <c r="I221" i="2"/>
  <c r="C222" i="2"/>
  <c r="D222" i="2"/>
  <c r="E222" i="2"/>
  <c r="F222" i="2"/>
  <c r="G222" i="2"/>
  <c r="H222" i="2"/>
  <c r="I222" i="2"/>
  <c r="C223" i="2"/>
  <c r="D223" i="2"/>
  <c r="E223" i="2"/>
  <c r="F223" i="2"/>
  <c r="G223" i="2"/>
  <c r="H223" i="2"/>
  <c r="I223" i="2"/>
  <c r="C224" i="2"/>
  <c r="D224" i="2"/>
  <c r="E224" i="2"/>
  <c r="F224" i="2"/>
  <c r="G224" i="2"/>
  <c r="H224" i="2"/>
  <c r="I224" i="2"/>
  <c r="C225" i="2"/>
  <c r="D225" i="2"/>
  <c r="E225" i="2"/>
  <c r="F225" i="2"/>
  <c r="G225" i="2"/>
  <c r="H225" i="2"/>
  <c r="I225" i="2"/>
  <c r="C226" i="2"/>
  <c r="D226" i="2"/>
  <c r="E226" i="2"/>
  <c r="F226" i="2"/>
  <c r="G226" i="2"/>
  <c r="H226" i="2"/>
  <c r="I226" i="2"/>
  <c r="C227" i="2"/>
  <c r="D227" i="2"/>
  <c r="E227" i="2"/>
  <c r="F227" i="2"/>
  <c r="G227" i="2"/>
  <c r="H227" i="2"/>
  <c r="I227" i="2"/>
  <c r="C228" i="2"/>
  <c r="D228" i="2"/>
  <c r="E228" i="2"/>
  <c r="F228" i="2"/>
  <c r="G228" i="2"/>
  <c r="H228" i="2"/>
  <c r="I228" i="2"/>
  <c r="C229" i="2"/>
  <c r="D229" i="2"/>
  <c r="E229" i="2"/>
  <c r="F229" i="2"/>
  <c r="G229" i="2"/>
  <c r="H229" i="2"/>
  <c r="I229" i="2"/>
  <c r="C230" i="2"/>
  <c r="D230" i="2"/>
  <c r="E230" i="2"/>
  <c r="F230" i="2"/>
  <c r="G230" i="2"/>
  <c r="H230" i="2"/>
  <c r="I230" i="2"/>
  <c r="C231" i="2"/>
  <c r="D231" i="2"/>
  <c r="E231" i="2"/>
  <c r="F231" i="2"/>
  <c r="G231" i="2"/>
  <c r="H231" i="2"/>
  <c r="I231" i="2"/>
  <c r="C232" i="2"/>
  <c r="D232" i="2"/>
  <c r="E232" i="2"/>
  <c r="F232" i="2"/>
  <c r="G232" i="2"/>
  <c r="H232" i="2"/>
  <c r="I232" i="2"/>
  <c r="C233" i="2"/>
  <c r="D233" i="2"/>
  <c r="E233" i="2"/>
  <c r="F233" i="2"/>
  <c r="G233" i="2"/>
  <c r="H233" i="2"/>
  <c r="I233" i="2"/>
  <c r="C234" i="2"/>
  <c r="D234" i="2"/>
  <c r="E234" i="2"/>
  <c r="F234" i="2"/>
  <c r="G234" i="2"/>
  <c r="H234" i="2"/>
  <c r="I234" i="2"/>
  <c r="C235" i="2"/>
  <c r="D235" i="2"/>
  <c r="E235" i="2"/>
  <c r="F235" i="2"/>
  <c r="G235" i="2"/>
  <c r="H235" i="2"/>
  <c r="I235" i="2"/>
  <c r="C236" i="2"/>
  <c r="D236" i="2"/>
  <c r="E236" i="2"/>
  <c r="F236" i="2"/>
  <c r="G236" i="2"/>
  <c r="H236" i="2"/>
  <c r="I236" i="2"/>
  <c r="C237" i="2"/>
  <c r="D237" i="2"/>
  <c r="E237" i="2"/>
  <c r="F237" i="2"/>
  <c r="G237" i="2"/>
  <c r="H237" i="2"/>
  <c r="I237" i="2"/>
  <c r="C238" i="2"/>
  <c r="D238" i="2"/>
  <c r="E238" i="2"/>
  <c r="F238" i="2"/>
  <c r="G238" i="2"/>
  <c r="H238" i="2"/>
  <c r="I238" i="2"/>
  <c r="C239" i="2"/>
  <c r="D239" i="2"/>
  <c r="E239" i="2"/>
  <c r="F239" i="2"/>
  <c r="G239" i="2"/>
  <c r="H239" i="2"/>
  <c r="I239" i="2"/>
  <c r="C240" i="2"/>
  <c r="D240" i="2"/>
  <c r="E240" i="2"/>
  <c r="F240" i="2"/>
  <c r="G240" i="2"/>
  <c r="H240" i="2"/>
  <c r="I240" i="2"/>
  <c r="C241" i="2"/>
  <c r="D241" i="2"/>
  <c r="E241" i="2"/>
  <c r="F241" i="2"/>
  <c r="G241" i="2"/>
  <c r="H241" i="2"/>
  <c r="I241" i="2"/>
  <c r="C242" i="2"/>
  <c r="D242" i="2"/>
  <c r="E242" i="2"/>
  <c r="F242" i="2"/>
  <c r="G242" i="2"/>
  <c r="H242" i="2"/>
  <c r="I242" i="2"/>
  <c r="C243" i="2"/>
  <c r="D243" i="2"/>
  <c r="E243" i="2"/>
  <c r="F243" i="2"/>
  <c r="G243" i="2"/>
  <c r="H243" i="2"/>
  <c r="I243" i="2"/>
  <c r="C244" i="2"/>
  <c r="D244" i="2"/>
  <c r="E244" i="2"/>
  <c r="F244" i="2"/>
  <c r="G244" i="2"/>
  <c r="H244" i="2"/>
  <c r="I244" i="2"/>
  <c r="C245" i="2"/>
  <c r="D245" i="2"/>
  <c r="E245" i="2"/>
  <c r="F245" i="2"/>
  <c r="G245" i="2"/>
  <c r="H245" i="2"/>
  <c r="I245" i="2"/>
  <c r="C246" i="2"/>
  <c r="D246" i="2"/>
  <c r="E246" i="2"/>
  <c r="F246" i="2"/>
  <c r="G246" i="2"/>
  <c r="H246" i="2"/>
  <c r="I246" i="2"/>
  <c r="C247" i="2"/>
  <c r="D247" i="2"/>
  <c r="E247" i="2"/>
  <c r="F247" i="2"/>
  <c r="G247" i="2"/>
  <c r="H247" i="2"/>
  <c r="I247" i="2"/>
  <c r="C248" i="2"/>
  <c r="D248" i="2"/>
  <c r="E248" i="2"/>
  <c r="F248" i="2"/>
  <c r="G248" i="2"/>
  <c r="H248" i="2"/>
  <c r="I248" i="2"/>
  <c r="C249" i="2"/>
  <c r="D249" i="2"/>
  <c r="E249" i="2"/>
  <c r="F249" i="2"/>
  <c r="G249" i="2"/>
  <c r="H249" i="2"/>
  <c r="I249" i="2"/>
  <c r="C250" i="2"/>
  <c r="D250" i="2"/>
  <c r="E250" i="2"/>
  <c r="F250" i="2"/>
  <c r="G250" i="2"/>
  <c r="H250" i="2"/>
  <c r="I250" i="2"/>
  <c r="C251" i="2"/>
  <c r="D251" i="2"/>
  <c r="E251" i="2"/>
  <c r="F251" i="2"/>
  <c r="G251" i="2"/>
  <c r="H251" i="2"/>
  <c r="I251" i="2"/>
  <c r="C252" i="2"/>
  <c r="D252" i="2"/>
  <c r="E252" i="2"/>
  <c r="F252" i="2"/>
  <c r="G252" i="2"/>
  <c r="H252" i="2"/>
  <c r="I252" i="2"/>
  <c r="C253" i="2"/>
  <c r="D253" i="2"/>
  <c r="E253" i="2"/>
  <c r="F253" i="2"/>
  <c r="G253" i="2"/>
  <c r="H253" i="2"/>
  <c r="I253" i="2"/>
  <c r="C254" i="2"/>
  <c r="D254" i="2"/>
  <c r="E254" i="2"/>
  <c r="F254" i="2"/>
  <c r="G254" i="2"/>
  <c r="H254" i="2"/>
  <c r="I254" i="2"/>
  <c r="C255" i="2"/>
  <c r="D255" i="2"/>
  <c r="E255" i="2"/>
  <c r="F255" i="2"/>
  <c r="G255" i="2"/>
  <c r="H255" i="2"/>
  <c r="I255" i="2"/>
  <c r="C256" i="2"/>
  <c r="D256" i="2"/>
  <c r="E256" i="2"/>
  <c r="F256" i="2"/>
  <c r="G256" i="2"/>
  <c r="H256" i="2"/>
  <c r="I256" i="2"/>
  <c r="C257" i="2"/>
  <c r="D257" i="2"/>
  <c r="E257" i="2"/>
  <c r="F257" i="2"/>
  <c r="G257" i="2"/>
  <c r="H257" i="2"/>
  <c r="I257" i="2"/>
  <c r="C258" i="2"/>
  <c r="D258" i="2"/>
  <c r="E258" i="2"/>
  <c r="F258" i="2"/>
  <c r="G258" i="2"/>
  <c r="H258" i="2"/>
  <c r="I258" i="2"/>
  <c r="C259" i="2"/>
  <c r="D259" i="2"/>
  <c r="E259" i="2"/>
  <c r="F259" i="2"/>
  <c r="G259" i="2"/>
  <c r="H259" i="2"/>
  <c r="I259" i="2"/>
  <c r="C260" i="2"/>
  <c r="D260" i="2"/>
  <c r="E260" i="2"/>
  <c r="F260" i="2"/>
  <c r="G260" i="2"/>
  <c r="H260" i="2"/>
  <c r="I260" i="2"/>
  <c r="C261" i="2"/>
  <c r="D261" i="2"/>
  <c r="E261" i="2"/>
  <c r="F261" i="2"/>
  <c r="G261" i="2"/>
  <c r="H261" i="2"/>
  <c r="I261" i="2"/>
  <c r="C262" i="2"/>
  <c r="D262" i="2"/>
  <c r="E262" i="2"/>
  <c r="F262" i="2"/>
  <c r="G262" i="2"/>
  <c r="H262" i="2"/>
  <c r="I262" i="2"/>
  <c r="C263" i="2"/>
  <c r="D263" i="2"/>
  <c r="E263" i="2"/>
  <c r="F263" i="2"/>
  <c r="G263" i="2"/>
  <c r="H263" i="2"/>
  <c r="I263" i="2"/>
  <c r="C264" i="2"/>
  <c r="D264" i="2"/>
  <c r="E264" i="2"/>
  <c r="F264" i="2"/>
  <c r="G264" i="2"/>
  <c r="H264" i="2"/>
  <c r="I264" i="2"/>
  <c r="C265" i="2"/>
  <c r="D265" i="2"/>
  <c r="E265" i="2"/>
  <c r="F265" i="2"/>
  <c r="G265" i="2"/>
  <c r="H265" i="2"/>
  <c r="I265" i="2"/>
  <c r="C266" i="2"/>
  <c r="D266" i="2"/>
  <c r="E266" i="2"/>
  <c r="F266" i="2"/>
  <c r="G266" i="2"/>
  <c r="H266" i="2"/>
  <c r="I266" i="2"/>
  <c r="C267" i="2"/>
  <c r="D267" i="2"/>
  <c r="E267" i="2"/>
  <c r="F267" i="2"/>
  <c r="G267" i="2"/>
  <c r="H267" i="2"/>
  <c r="I267" i="2"/>
  <c r="C268" i="2"/>
  <c r="D268" i="2"/>
  <c r="E268" i="2"/>
  <c r="F268" i="2"/>
  <c r="G268" i="2"/>
  <c r="H268" i="2"/>
  <c r="I268" i="2"/>
  <c r="C269" i="2"/>
  <c r="D269" i="2"/>
  <c r="E269" i="2"/>
  <c r="F269" i="2"/>
  <c r="G269" i="2"/>
  <c r="H269" i="2"/>
  <c r="I269" i="2"/>
  <c r="C270" i="2"/>
  <c r="D270" i="2"/>
  <c r="E270" i="2"/>
  <c r="F270" i="2"/>
  <c r="G270" i="2"/>
  <c r="H270" i="2"/>
  <c r="I270" i="2"/>
  <c r="C271" i="2"/>
  <c r="D271" i="2"/>
  <c r="E271" i="2"/>
  <c r="F271" i="2"/>
  <c r="G271" i="2"/>
  <c r="H271" i="2"/>
  <c r="I271" i="2"/>
  <c r="I197" i="2"/>
  <c r="H197" i="2"/>
  <c r="G197" i="2"/>
  <c r="F197" i="2"/>
  <c r="E197" i="2"/>
  <c r="D197" i="2"/>
  <c r="C197" i="2"/>
  <c r="I196" i="2"/>
  <c r="H196" i="2"/>
  <c r="G196" i="2"/>
  <c r="F196" i="2"/>
  <c r="E196" i="2"/>
  <c r="D196" i="2"/>
  <c r="C196" i="2"/>
  <c r="I195" i="2"/>
  <c r="H195" i="2"/>
  <c r="G195" i="2"/>
  <c r="F195" i="2"/>
  <c r="E195" i="2"/>
  <c r="D195" i="2"/>
  <c r="C195" i="2"/>
  <c r="I194" i="2"/>
  <c r="H194" i="2"/>
  <c r="G194" i="2"/>
  <c r="F194" i="2"/>
  <c r="E194" i="2"/>
  <c r="D194" i="2"/>
  <c r="C194" i="2"/>
  <c r="I193" i="2"/>
  <c r="H193" i="2"/>
  <c r="G193" i="2"/>
  <c r="F193" i="2"/>
  <c r="E193" i="2"/>
  <c r="D193" i="2"/>
  <c r="C193" i="2"/>
  <c r="I192" i="2"/>
  <c r="H192" i="2"/>
  <c r="G192" i="2"/>
  <c r="F192" i="2"/>
  <c r="E192" i="2"/>
  <c r="D192" i="2"/>
  <c r="C192" i="2"/>
  <c r="I191" i="2"/>
  <c r="H191" i="2"/>
  <c r="G191" i="2"/>
  <c r="F191" i="2"/>
  <c r="E191" i="2"/>
  <c r="D191" i="2"/>
  <c r="C191" i="2"/>
  <c r="I190" i="2"/>
  <c r="H190" i="2"/>
  <c r="G190" i="2"/>
  <c r="F190" i="2"/>
  <c r="E190" i="2"/>
  <c r="D190" i="2"/>
  <c r="C190" i="2"/>
  <c r="I189" i="2"/>
  <c r="H189" i="2"/>
  <c r="G189" i="2"/>
  <c r="F189" i="2"/>
  <c r="E189" i="2"/>
  <c r="D189" i="2"/>
  <c r="C189" i="2"/>
  <c r="I188" i="2"/>
  <c r="H188" i="2"/>
  <c r="G188" i="2"/>
  <c r="F188" i="2"/>
  <c r="E188" i="2"/>
  <c r="D188" i="2"/>
  <c r="C188" i="2"/>
  <c r="I187" i="2"/>
  <c r="H187" i="2"/>
  <c r="G187" i="2"/>
  <c r="F187" i="2"/>
  <c r="E187" i="2"/>
  <c r="D187" i="2"/>
  <c r="C187" i="2"/>
  <c r="I186" i="2"/>
  <c r="H186" i="2"/>
  <c r="G186" i="2"/>
  <c r="F186" i="2"/>
  <c r="E186" i="2"/>
  <c r="D186" i="2"/>
  <c r="C186" i="2"/>
  <c r="I185" i="2"/>
  <c r="H185" i="2"/>
  <c r="G185" i="2"/>
  <c r="F185" i="2"/>
  <c r="E185" i="2"/>
  <c r="D185" i="2"/>
  <c r="C185" i="2"/>
  <c r="I184" i="2"/>
  <c r="H184" i="2"/>
  <c r="G184" i="2"/>
  <c r="F184" i="2"/>
  <c r="E184" i="2"/>
  <c r="D184" i="2"/>
  <c r="C184" i="2"/>
  <c r="I183" i="2"/>
  <c r="H183" i="2"/>
  <c r="G183" i="2"/>
  <c r="F183" i="2"/>
  <c r="E183" i="2"/>
  <c r="D183" i="2"/>
  <c r="C183" i="2"/>
  <c r="I182" i="2"/>
  <c r="H182" i="2"/>
  <c r="G182" i="2"/>
  <c r="F182" i="2"/>
  <c r="E182" i="2"/>
  <c r="D182" i="2"/>
  <c r="C182" i="2"/>
  <c r="I181" i="2"/>
  <c r="H181" i="2"/>
  <c r="G181" i="2"/>
  <c r="F181" i="2"/>
  <c r="E181" i="2"/>
  <c r="D181" i="2"/>
  <c r="C181" i="2"/>
  <c r="I180" i="2"/>
  <c r="H180" i="2"/>
  <c r="G180" i="2"/>
  <c r="F180" i="2"/>
  <c r="E180" i="2"/>
  <c r="D180" i="2"/>
  <c r="C180" i="2"/>
  <c r="I179" i="2"/>
  <c r="H179" i="2"/>
  <c r="G179" i="2"/>
  <c r="F179" i="2"/>
  <c r="E179" i="2"/>
  <c r="D179" i="2"/>
  <c r="C179" i="2"/>
  <c r="I178" i="2"/>
  <c r="H178" i="2"/>
  <c r="G178" i="2"/>
  <c r="F178" i="2"/>
  <c r="E178" i="2"/>
  <c r="D178" i="2"/>
  <c r="C178" i="2"/>
  <c r="I177" i="2"/>
  <c r="H177" i="2"/>
  <c r="G177" i="2"/>
  <c r="F177" i="2"/>
  <c r="E177" i="2"/>
  <c r="D177" i="2"/>
  <c r="C177" i="2"/>
  <c r="I176" i="2"/>
  <c r="H176" i="2"/>
  <c r="G176" i="2"/>
  <c r="F176" i="2"/>
  <c r="E176" i="2"/>
  <c r="D176" i="2"/>
  <c r="C176" i="2"/>
  <c r="I175" i="2"/>
  <c r="H175" i="2"/>
  <c r="G175" i="2"/>
  <c r="F175" i="2"/>
  <c r="E175" i="2"/>
  <c r="D175" i="2"/>
  <c r="C175" i="2"/>
  <c r="I174" i="2"/>
  <c r="H174" i="2"/>
  <c r="G174" i="2"/>
  <c r="F174" i="2"/>
  <c r="E174" i="2"/>
  <c r="D174" i="2"/>
  <c r="C174" i="2"/>
  <c r="I173" i="2"/>
  <c r="H173" i="2"/>
  <c r="G173" i="2"/>
  <c r="F173" i="2"/>
  <c r="E173" i="2"/>
  <c r="D173" i="2"/>
  <c r="C173" i="2"/>
  <c r="I172" i="2"/>
  <c r="H172" i="2"/>
  <c r="G172" i="2"/>
  <c r="F172" i="2"/>
  <c r="E172" i="2"/>
  <c r="D172" i="2"/>
  <c r="C172" i="2"/>
  <c r="I171" i="2"/>
  <c r="H171" i="2"/>
  <c r="G171" i="2"/>
  <c r="F171" i="2"/>
  <c r="E171" i="2"/>
  <c r="D171" i="2"/>
  <c r="C171" i="2"/>
  <c r="I170" i="2"/>
  <c r="H170" i="2"/>
  <c r="G170" i="2"/>
  <c r="F170" i="2"/>
  <c r="E170" i="2"/>
  <c r="D170" i="2"/>
  <c r="C170" i="2"/>
  <c r="I169" i="2"/>
  <c r="H169" i="2"/>
  <c r="G169" i="2"/>
  <c r="F169" i="2"/>
  <c r="E169" i="2"/>
  <c r="D169" i="2"/>
  <c r="C169" i="2"/>
  <c r="I168" i="2"/>
  <c r="H168" i="2"/>
  <c r="G168" i="2"/>
  <c r="F168" i="2"/>
  <c r="E168" i="2"/>
  <c r="D168" i="2"/>
  <c r="C168" i="2"/>
  <c r="I167" i="2"/>
  <c r="H167" i="2"/>
  <c r="G167" i="2"/>
  <c r="F167" i="2"/>
  <c r="E167" i="2"/>
  <c r="D167" i="2"/>
  <c r="C167" i="2"/>
  <c r="I166" i="2"/>
  <c r="H166" i="2"/>
  <c r="G166" i="2"/>
  <c r="F166" i="2"/>
  <c r="E166" i="2"/>
  <c r="D166" i="2"/>
  <c r="C166" i="2"/>
  <c r="I165" i="2"/>
  <c r="H165" i="2"/>
  <c r="G165" i="2"/>
  <c r="F165" i="2"/>
  <c r="E165" i="2"/>
  <c r="D165" i="2"/>
  <c r="C165" i="2"/>
  <c r="I164" i="2"/>
  <c r="H164" i="2"/>
  <c r="G164" i="2"/>
  <c r="F164" i="2"/>
  <c r="E164" i="2"/>
  <c r="D164" i="2"/>
  <c r="C164" i="2"/>
  <c r="I163" i="2"/>
  <c r="H163" i="2"/>
  <c r="G163" i="2"/>
  <c r="F163" i="2"/>
  <c r="E163" i="2"/>
  <c r="D163" i="2"/>
  <c r="C163" i="2"/>
  <c r="I162" i="2"/>
  <c r="H162" i="2"/>
  <c r="G162" i="2"/>
  <c r="F162" i="2"/>
  <c r="E162" i="2"/>
  <c r="D162" i="2"/>
  <c r="C162" i="2"/>
  <c r="I161" i="2"/>
  <c r="H161" i="2"/>
  <c r="G161" i="2"/>
  <c r="F161" i="2"/>
  <c r="E161" i="2"/>
  <c r="D161" i="2"/>
  <c r="C161" i="2"/>
  <c r="I160" i="2"/>
  <c r="H160" i="2"/>
  <c r="G160" i="2"/>
  <c r="F160" i="2"/>
  <c r="E160" i="2"/>
  <c r="D160" i="2"/>
  <c r="C160" i="2"/>
  <c r="I159" i="2"/>
  <c r="H159" i="2"/>
  <c r="G159" i="2"/>
  <c r="F159" i="2"/>
  <c r="E159" i="2"/>
  <c r="D159" i="2"/>
  <c r="C159" i="2"/>
  <c r="I158" i="2"/>
  <c r="H158" i="2"/>
  <c r="G158" i="2"/>
  <c r="F158" i="2"/>
  <c r="E158" i="2"/>
  <c r="D158" i="2"/>
  <c r="C158" i="2"/>
  <c r="I157" i="2"/>
  <c r="H157" i="2"/>
  <c r="G157" i="2"/>
  <c r="F157" i="2"/>
  <c r="E157" i="2"/>
  <c r="D157" i="2"/>
  <c r="C157" i="2"/>
  <c r="I156" i="2"/>
  <c r="H156" i="2"/>
  <c r="G156" i="2"/>
  <c r="F156" i="2"/>
  <c r="E156" i="2"/>
  <c r="D156" i="2"/>
  <c r="C156" i="2"/>
  <c r="I155" i="2"/>
  <c r="H155" i="2"/>
  <c r="G155" i="2"/>
  <c r="F155" i="2"/>
  <c r="E155" i="2"/>
  <c r="D155" i="2"/>
  <c r="C155" i="2"/>
  <c r="I154" i="2"/>
  <c r="H154" i="2"/>
  <c r="G154" i="2"/>
  <c r="F154" i="2"/>
  <c r="E154" i="2"/>
  <c r="D154" i="2"/>
  <c r="C154" i="2"/>
  <c r="I153" i="2"/>
  <c r="H153" i="2"/>
  <c r="G153" i="2"/>
  <c r="F153" i="2"/>
  <c r="E153" i="2"/>
  <c r="D153" i="2"/>
  <c r="C153" i="2"/>
  <c r="I152" i="2"/>
  <c r="H152" i="2"/>
  <c r="G152" i="2"/>
  <c r="F152" i="2"/>
  <c r="E152" i="2"/>
  <c r="D152" i="2"/>
  <c r="C152" i="2"/>
  <c r="I151" i="2"/>
  <c r="H151" i="2"/>
  <c r="G151" i="2"/>
  <c r="F151" i="2"/>
  <c r="E151" i="2"/>
  <c r="D151" i="2"/>
  <c r="C151" i="2"/>
  <c r="I150" i="2"/>
  <c r="H150" i="2"/>
  <c r="G150" i="2"/>
  <c r="F150" i="2"/>
  <c r="E150" i="2"/>
  <c r="D150" i="2"/>
  <c r="C150" i="2"/>
  <c r="I149" i="2"/>
  <c r="H149" i="2"/>
  <c r="G149" i="2"/>
  <c r="F149" i="2"/>
  <c r="E149" i="2"/>
  <c r="D149" i="2"/>
  <c r="C149" i="2"/>
  <c r="I148" i="2"/>
  <c r="H148" i="2"/>
  <c r="G148" i="2"/>
  <c r="F148" i="2"/>
  <c r="E148" i="2"/>
  <c r="D148" i="2"/>
  <c r="C148" i="2"/>
  <c r="I147" i="2"/>
  <c r="H147" i="2"/>
  <c r="G147" i="2"/>
  <c r="F147" i="2"/>
  <c r="E147" i="2"/>
  <c r="D147" i="2"/>
  <c r="C147" i="2"/>
  <c r="I146" i="2"/>
  <c r="H146" i="2"/>
  <c r="G146" i="2"/>
  <c r="F146" i="2"/>
  <c r="E146" i="2"/>
  <c r="D146" i="2"/>
  <c r="C146" i="2"/>
  <c r="I145" i="2"/>
  <c r="H145" i="2"/>
  <c r="G145" i="2"/>
  <c r="F145" i="2"/>
  <c r="E145" i="2"/>
  <c r="D145" i="2"/>
  <c r="C145" i="2"/>
  <c r="I144" i="2"/>
  <c r="H144" i="2"/>
  <c r="G144" i="2"/>
  <c r="F144" i="2"/>
  <c r="E144" i="2"/>
  <c r="D144" i="2"/>
  <c r="C144" i="2"/>
  <c r="I143" i="2"/>
  <c r="H143" i="2"/>
  <c r="G143" i="2"/>
  <c r="F143" i="2"/>
  <c r="E143" i="2"/>
  <c r="D143" i="2"/>
  <c r="C143" i="2"/>
  <c r="I142" i="2"/>
  <c r="H142" i="2"/>
  <c r="G142" i="2"/>
  <c r="F142" i="2"/>
  <c r="E142" i="2"/>
  <c r="D142" i="2"/>
  <c r="C142" i="2"/>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41" i="3"/>
  <c r="D41" i="3"/>
  <c r="E41" i="3"/>
  <c r="F41" i="3"/>
  <c r="G41" i="3"/>
  <c r="H41" i="3"/>
  <c r="I41" i="3"/>
  <c r="C42" i="3"/>
  <c r="D42" i="3"/>
  <c r="E42" i="3"/>
  <c r="F42" i="3"/>
  <c r="G42" i="3"/>
  <c r="H42" i="3"/>
  <c r="I42" i="3"/>
  <c r="C43" i="3"/>
  <c r="D43" i="3"/>
  <c r="E43" i="3"/>
  <c r="F43" i="3"/>
  <c r="G43" i="3"/>
  <c r="H43" i="3"/>
  <c r="I43" i="3"/>
  <c r="C44" i="3"/>
  <c r="D44" i="3"/>
  <c r="E44" i="3"/>
  <c r="F44" i="3"/>
  <c r="G44" i="3"/>
  <c r="H44" i="3"/>
  <c r="I44" i="3"/>
  <c r="C45" i="3"/>
  <c r="D45" i="3"/>
  <c r="E45" i="3"/>
  <c r="F45" i="3"/>
  <c r="G45" i="3"/>
  <c r="H45" i="3"/>
  <c r="I45" i="3"/>
  <c r="C46" i="3"/>
  <c r="D46" i="3"/>
  <c r="E46" i="3"/>
  <c r="F46" i="3"/>
  <c r="G46" i="3"/>
  <c r="H46" i="3"/>
  <c r="I46" i="3"/>
  <c r="C47" i="3"/>
  <c r="D47" i="3"/>
  <c r="E47" i="3"/>
  <c r="F47" i="3"/>
  <c r="G47" i="3"/>
  <c r="H47" i="3"/>
  <c r="I47" i="3"/>
  <c r="C48" i="3"/>
  <c r="D48" i="3"/>
  <c r="E48" i="3"/>
  <c r="F48" i="3"/>
  <c r="G48" i="3"/>
  <c r="H48" i="3"/>
  <c r="I48" i="3"/>
  <c r="C49" i="3"/>
  <c r="D49" i="3"/>
  <c r="E49" i="3"/>
  <c r="F49" i="3"/>
  <c r="G49" i="3"/>
  <c r="H49" i="3"/>
  <c r="I49" i="3"/>
  <c r="C50" i="3"/>
  <c r="D50" i="3"/>
  <c r="E50" i="3"/>
  <c r="F50" i="3"/>
  <c r="G50" i="3"/>
  <c r="H50" i="3"/>
  <c r="I50" i="3"/>
  <c r="C51" i="3"/>
  <c r="D51" i="3"/>
  <c r="E51" i="3"/>
  <c r="F51" i="3"/>
  <c r="G51" i="3"/>
  <c r="H51" i="3"/>
  <c r="I51" i="3"/>
  <c r="C52" i="3"/>
  <c r="D52" i="3"/>
  <c r="E52" i="3"/>
  <c r="F52" i="3"/>
  <c r="G52" i="3"/>
  <c r="H52" i="3"/>
  <c r="I52" i="3"/>
  <c r="C53" i="3"/>
  <c r="D53" i="3"/>
  <c r="E53" i="3"/>
  <c r="F53" i="3"/>
  <c r="G53" i="3"/>
  <c r="H53" i="3"/>
  <c r="I53" i="3"/>
  <c r="C54" i="3"/>
  <c r="D54" i="3"/>
  <c r="E54" i="3"/>
  <c r="F54" i="3"/>
  <c r="G54" i="3"/>
  <c r="H54" i="3"/>
  <c r="I54" i="3"/>
  <c r="C55" i="3"/>
  <c r="D55" i="3"/>
  <c r="E55" i="3"/>
  <c r="F55" i="3"/>
  <c r="G55" i="3"/>
  <c r="H55" i="3"/>
  <c r="I55" i="3"/>
  <c r="C56" i="3"/>
  <c r="D56" i="3"/>
  <c r="E56" i="3"/>
  <c r="F56" i="3"/>
  <c r="G56" i="3"/>
  <c r="H56" i="3"/>
  <c r="I56" i="3"/>
  <c r="C57" i="3"/>
  <c r="D57" i="3"/>
  <c r="E57" i="3"/>
  <c r="F57" i="3"/>
  <c r="G57" i="3"/>
  <c r="H57" i="3"/>
  <c r="I57" i="3"/>
  <c r="C58" i="3"/>
  <c r="D58" i="3"/>
  <c r="E58" i="3"/>
  <c r="F58" i="3"/>
  <c r="G58" i="3"/>
  <c r="H58" i="3"/>
  <c r="I58" i="3"/>
  <c r="C59" i="3"/>
  <c r="D59" i="3"/>
  <c r="E59" i="3"/>
  <c r="F59" i="3"/>
  <c r="G59" i="3"/>
  <c r="H59" i="3"/>
  <c r="I59" i="3"/>
  <c r="C60" i="3"/>
  <c r="D60" i="3"/>
  <c r="E60" i="3"/>
  <c r="F60" i="3"/>
  <c r="G60" i="3"/>
  <c r="H60" i="3"/>
  <c r="I60" i="3"/>
  <c r="C61" i="3"/>
  <c r="D61" i="3"/>
  <c r="E61" i="3"/>
  <c r="F61" i="3"/>
  <c r="G61" i="3"/>
  <c r="H61" i="3"/>
  <c r="I61" i="3"/>
  <c r="C62" i="3"/>
  <c r="D62" i="3"/>
  <c r="E62" i="3"/>
  <c r="F62" i="3"/>
  <c r="G62" i="3"/>
  <c r="H62" i="3"/>
  <c r="I62" i="3"/>
  <c r="C63" i="3"/>
  <c r="D63" i="3"/>
  <c r="E63" i="3"/>
  <c r="F63" i="3"/>
  <c r="G63" i="3"/>
  <c r="H63" i="3"/>
  <c r="I63" i="3"/>
  <c r="C64" i="3"/>
  <c r="D64" i="3"/>
  <c r="E64" i="3"/>
  <c r="F64" i="3"/>
  <c r="G64" i="3"/>
  <c r="H64" i="3"/>
  <c r="I64" i="3"/>
  <c r="C65" i="3"/>
  <c r="D65" i="3"/>
  <c r="E65" i="3"/>
  <c r="F65" i="3"/>
  <c r="G65" i="3"/>
  <c r="H65" i="3"/>
  <c r="I65" i="3"/>
  <c r="C66" i="3"/>
  <c r="D66" i="3"/>
  <c r="E66" i="3"/>
  <c r="F66" i="3"/>
  <c r="G66" i="3"/>
  <c r="H66" i="3"/>
  <c r="I66" i="3"/>
  <c r="C67" i="3"/>
  <c r="D67" i="3"/>
  <c r="E67" i="3"/>
  <c r="F67" i="3"/>
  <c r="G67" i="3"/>
  <c r="H67" i="3"/>
  <c r="I67" i="3"/>
  <c r="C68" i="3"/>
  <c r="D68" i="3"/>
  <c r="E68" i="3"/>
  <c r="F68" i="3"/>
  <c r="G68" i="3"/>
  <c r="H68" i="3"/>
  <c r="I68" i="3"/>
  <c r="C69" i="3"/>
  <c r="D69" i="3"/>
  <c r="E69" i="3"/>
  <c r="F69" i="3"/>
  <c r="G69" i="3"/>
  <c r="H69" i="3"/>
  <c r="I69" i="3"/>
  <c r="C70" i="3"/>
  <c r="D70" i="3"/>
  <c r="E70" i="3"/>
  <c r="F70" i="3"/>
  <c r="G70" i="3"/>
  <c r="H70" i="3"/>
  <c r="I70" i="3"/>
  <c r="C71" i="3"/>
  <c r="D71" i="3"/>
  <c r="E71" i="3"/>
  <c r="F71" i="3"/>
  <c r="G71" i="3"/>
  <c r="H71" i="3"/>
  <c r="I71" i="3"/>
  <c r="C72" i="3"/>
  <c r="D72" i="3"/>
  <c r="E72" i="3"/>
  <c r="F72" i="3"/>
  <c r="G72" i="3"/>
  <c r="H72" i="3"/>
  <c r="I72" i="3"/>
  <c r="C73" i="3"/>
  <c r="D73" i="3"/>
  <c r="E73" i="3"/>
  <c r="F73" i="3"/>
  <c r="G73" i="3"/>
  <c r="H73" i="3"/>
  <c r="I73" i="3"/>
  <c r="C74" i="3"/>
  <c r="D74" i="3"/>
  <c r="E74" i="3"/>
  <c r="F74" i="3"/>
  <c r="G74" i="3"/>
  <c r="H74" i="3"/>
  <c r="I74" i="3"/>
  <c r="C75" i="3"/>
  <c r="D75" i="3"/>
  <c r="E75" i="3"/>
  <c r="F75" i="3"/>
  <c r="G75" i="3"/>
  <c r="H75" i="3"/>
  <c r="I75" i="3"/>
  <c r="C76" i="3"/>
  <c r="D76" i="3"/>
  <c r="E76" i="3"/>
  <c r="F76" i="3"/>
  <c r="G76" i="3"/>
  <c r="H76" i="3"/>
  <c r="I76" i="3"/>
  <c r="C77" i="3"/>
  <c r="D77" i="3"/>
  <c r="E77" i="3"/>
  <c r="F77" i="3"/>
  <c r="G77" i="3"/>
  <c r="H77" i="3"/>
  <c r="I77" i="3"/>
  <c r="C78" i="3"/>
  <c r="D78" i="3"/>
  <c r="E78" i="3"/>
  <c r="F78" i="3"/>
  <c r="G78" i="3"/>
  <c r="H78" i="3"/>
  <c r="I78" i="3"/>
  <c r="C79" i="3"/>
  <c r="D79" i="3"/>
  <c r="E79" i="3"/>
  <c r="F79" i="3"/>
  <c r="G79" i="3"/>
  <c r="H79" i="3"/>
  <c r="I79" i="3"/>
  <c r="C80" i="3"/>
  <c r="D80" i="3"/>
  <c r="E80" i="3"/>
  <c r="F80" i="3"/>
  <c r="G80" i="3"/>
  <c r="H80" i="3"/>
  <c r="I80" i="3"/>
  <c r="C81" i="3"/>
  <c r="D81" i="3"/>
  <c r="E81" i="3"/>
  <c r="F81" i="3"/>
  <c r="G81" i="3"/>
  <c r="H81" i="3"/>
  <c r="I81" i="3"/>
  <c r="C82" i="3"/>
  <c r="D82" i="3"/>
  <c r="E82" i="3"/>
  <c r="F82" i="3"/>
  <c r="G82" i="3"/>
  <c r="H82" i="3"/>
  <c r="I82" i="3"/>
  <c r="C83" i="3"/>
  <c r="D83" i="3"/>
  <c r="E83" i="3"/>
  <c r="F83" i="3"/>
  <c r="G83" i="3"/>
  <c r="H83" i="3"/>
  <c r="I83" i="3"/>
  <c r="C84" i="3"/>
  <c r="D84" i="3"/>
  <c r="E84" i="3"/>
  <c r="F84" i="3"/>
  <c r="G84" i="3"/>
  <c r="H84" i="3"/>
  <c r="I84" i="3"/>
  <c r="C85" i="3"/>
  <c r="D85" i="3"/>
  <c r="E85" i="3"/>
  <c r="F85" i="3"/>
  <c r="G85" i="3"/>
  <c r="H85" i="3"/>
  <c r="I85" i="3"/>
  <c r="C86" i="3"/>
  <c r="D86" i="3"/>
  <c r="E86" i="3"/>
  <c r="F86" i="3"/>
  <c r="G86" i="3"/>
  <c r="H86" i="3"/>
  <c r="I86" i="3"/>
  <c r="C87" i="3"/>
  <c r="D87" i="3"/>
  <c r="E87" i="3"/>
  <c r="F87" i="3"/>
  <c r="G87" i="3"/>
  <c r="H87" i="3"/>
  <c r="I87" i="3"/>
  <c r="C88" i="3"/>
  <c r="D88" i="3"/>
  <c r="E88" i="3"/>
  <c r="F88" i="3"/>
  <c r="G88" i="3"/>
  <c r="H88" i="3"/>
  <c r="I88" i="3"/>
  <c r="C89" i="3"/>
  <c r="D89" i="3"/>
  <c r="E89" i="3"/>
  <c r="F89" i="3"/>
  <c r="G89" i="3"/>
  <c r="H89" i="3"/>
  <c r="I89" i="3"/>
  <c r="C90" i="3"/>
  <c r="D90" i="3"/>
  <c r="E90" i="3"/>
  <c r="F90" i="3"/>
  <c r="G90" i="3"/>
  <c r="H90" i="3"/>
  <c r="I90" i="3"/>
  <c r="C91" i="3"/>
  <c r="D91" i="3"/>
  <c r="E91" i="3"/>
  <c r="F91" i="3"/>
  <c r="G91" i="3"/>
  <c r="H91" i="3"/>
  <c r="I91" i="3"/>
  <c r="C92" i="3"/>
  <c r="D92" i="3"/>
  <c r="E92" i="3"/>
  <c r="F92" i="3"/>
  <c r="G92" i="3"/>
  <c r="H92" i="3"/>
  <c r="I92" i="3"/>
  <c r="C93" i="3"/>
  <c r="D93" i="3"/>
  <c r="E93" i="3"/>
  <c r="F93" i="3"/>
  <c r="G93" i="3"/>
  <c r="H93" i="3"/>
  <c r="I93" i="3"/>
  <c r="C94" i="3"/>
  <c r="D94" i="3"/>
  <c r="E94" i="3"/>
  <c r="F94" i="3"/>
  <c r="G94" i="3"/>
  <c r="H94" i="3"/>
  <c r="I94" i="3"/>
  <c r="C95" i="3"/>
  <c r="D95" i="3"/>
  <c r="E95" i="3"/>
  <c r="F95" i="3"/>
  <c r="G95" i="3"/>
  <c r="H95" i="3"/>
  <c r="I95" i="3"/>
  <c r="C96" i="3"/>
  <c r="D96" i="3"/>
  <c r="E96" i="3"/>
  <c r="F96" i="3"/>
  <c r="G96" i="3"/>
  <c r="H96" i="3"/>
  <c r="I96" i="3"/>
  <c r="C97" i="3"/>
  <c r="D97" i="3"/>
  <c r="E97" i="3"/>
  <c r="F97" i="3"/>
  <c r="G97" i="3"/>
  <c r="H97" i="3"/>
  <c r="I97" i="3"/>
  <c r="C98" i="3"/>
  <c r="D98" i="3"/>
  <c r="E98" i="3"/>
  <c r="F98" i="3"/>
  <c r="G98" i="3"/>
  <c r="H98" i="3"/>
  <c r="I98" i="3"/>
  <c r="C99" i="3"/>
  <c r="D99" i="3"/>
  <c r="E99" i="3"/>
  <c r="F99" i="3"/>
  <c r="G99" i="3"/>
  <c r="H99" i="3"/>
  <c r="I99" i="3"/>
  <c r="C100" i="3"/>
  <c r="D100" i="3"/>
  <c r="E100" i="3"/>
  <c r="F100" i="3"/>
  <c r="G100" i="3"/>
  <c r="H100" i="3"/>
  <c r="I100" i="3"/>
  <c r="C101" i="3"/>
  <c r="D101" i="3"/>
  <c r="E101" i="3"/>
  <c r="F101" i="3"/>
  <c r="G101" i="3"/>
  <c r="H101" i="3"/>
  <c r="I101" i="3"/>
  <c r="C102" i="3"/>
  <c r="D102" i="3"/>
  <c r="E102" i="3"/>
  <c r="F102" i="3"/>
  <c r="G102" i="3"/>
  <c r="H102" i="3"/>
  <c r="I102" i="3"/>
  <c r="C103" i="3"/>
  <c r="D103" i="3"/>
  <c r="E103" i="3"/>
  <c r="F103" i="3"/>
  <c r="G103" i="3"/>
  <c r="H103" i="3"/>
  <c r="I103" i="3"/>
  <c r="C104" i="3"/>
  <c r="D104" i="3"/>
  <c r="E104" i="3"/>
  <c r="F104" i="3"/>
  <c r="G104" i="3"/>
  <c r="H104" i="3"/>
  <c r="I104" i="3"/>
  <c r="C105" i="3"/>
  <c r="D105" i="3"/>
  <c r="E105" i="3"/>
  <c r="F105" i="3"/>
  <c r="G105" i="3"/>
  <c r="H105" i="3"/>
  <c r="I105" i="3"/>
  <c r="C106" i="3"/>
  <c r="D106" i="3"/>
  <c r="E106" i="3"/>
  <c r="F106" i="3"/>
  <c r="G106" i="3"/>
  <c r="H106" i="3"/>
  <c r="I106" i="3"/>
  <c r="C107" i="3"/>
  <c r="D107" i="3"/>
  <c r="E107" i="3"/>
  <c r="F107" i="3"/>
  <c r="G107" i="3"/>
  <c r="H107" i="3"/>
  <c r="I107" i="3"/>
  <c r="C108" i="3"/>
  <c r="D108" i="3"/>
  <c r="E108" i="3"/>
  <c r="F108" i="3"/>
  <c r="G108" i="3"/>
  <c r="H108" i="3"/>
  <c r="I108" i="3"/>
  <c r="C109" i="3"/>
  <c r="D109" i="3"/>
  <c r="E109" i="3"/>
  <c r="F109" i="3"/>
  <c r="G109" i="3"/>
  <c r="H109" i="3"/>
  <c r="I109" i="3"/>
  <c r="C110" i="3"/>
  <c r="D110" i="3"/>
  <c r="E110" i="3"/>
  <c r="F110" i="3"/>
  <c r="G110" i="3"/>
  <c r="H110" i="3"/>
  <c r="I110" i="3"/>
  <c r="C111" i="3"/>
  <c r="D111" i="3"/>
  <c r="E111" i="3"/>
  <c r="F111" i="3"/>
  <c r="G111" i="3"/>
  <c r="H111" i="3"/>
  <c r="I111" i="3"/>
  <c r="C112" i="3"/>
  <c r="D112" i="3"/>
  <c r="E112" i="3"/>
  <c r="F112" i="3"/>
  <c r="G112" i="3"/>
  <c r="H112" i="3"/>
  <c r="I112" i="3"/>
  <c r="C113" i="3"/>
  <c r="D113" i="3"/>
  <c r="E113" i="3"/>
  <c r="F113" i="3"/>
  <c r="G113" i="3"/>
  <c r="H113" i="3"/>
  <c r="I113" i="3"/>
  <c r="C114" i="3"/>
  <c r="D114" i="3"/>
  <c r="E114" i="3"/>
  <c r="F114" i="3"/>
  <c r="G114" i="3"/>
  <c r="H114" i="3"/>
  <c r="I114" i="3"/>
  <c r="C115" i="3"/>
  <c r="D115" i="3"/>
  <c r="E115" i="3"/>
  <c r="F115" i="3"/>
  <c r="G115" i="3"/>
  <c r="H115" i="3"/>
  <c r="I115" i="3"/>
  <c r="C116" i="3"/>
  <c r="D116" i="3"/>
  <c r="E116" i="3"/>
  <c r="F116" i="3"/>
  <c r="G116" i="3"/>
  <c r="H116" i="3"/>
  <c r="I116" i="3"/>
  <c r="C117" i="3"/>
  <c r="D117" i="3"/>
  <c r="E117" i="3"/>
  <c r="F117" i="3"/>
  <c r="G117" i="3"/>
  <c r="H117" i="3"/>
  <c r="I117" i="3"/>
  <c r="C118" i="3"/>
  <c r="D118" i="3"/>
  <c r="E118" i="3"/>
  <c r="F118" i="3"/>
  <c r="G118" i="3"/>
  <c r="H118" i="3"/>
  <c r="I118" i="3"/>
  <c r="C119" i="3"/>
  <c r="D119" i="3"/>
  <c r="E119" i="3"/>
  <c r="F119" i="3"/>
  <c r="G119" i="3"/>
  <c r="H119" i="3"/>
  <c r="I119" i="3"/>
  <c r="C120" i="3"/>
  <c r="D120" i="3"/>
  <c r="E120" i="3"/>
  <c r="F120" i="3"/>
  <c r="G120" i="3"/>
  <c r="H120" i="3"/>
  <c r="I120" i="3"/>
  <c r="C121" i="3"/>
  <c r="D121" i="3"/>
  <c r="E121" i="3"/>
  <c r="F121" i="3"/>
  <c r="G121" i="3"/>
  <c r="H121" i="3"/>
  <c r="I121" i="3"/>
  <c r="C122" i="3"/>
  <c r="D122" i="3"/>
  <c r="E122" i="3"/>
  <c r="F122" i="3"/>
  <c r="G122" i="3"/>
  <c r="H122" i="3"/>
  <c r="I122" i="3"/>
  <c r="C123" i="3"/>
  <c r="D123" i="3"/>
  <c r="E123" i="3"/>
  <c r="F123" i="3"/>
  <c r="G123" i="3"/>
  <c r="H123" i="3"/>
  <c r="I123" i="3"/>
  <c r="C124" i="3"/>
  <c r="D124" i="3"/>
  <c r="E124" i="3"/>
  <c r="F124" i="3"/>
  <c r="G124" i="3"/>
  <c r="H124" i="3"/>
  <c r="I124" i="3"/>
  <c r="C125" i="3"/>
  <c r="D125" i="3"/>
  <c r="E125" i="3"/>
  <c r="F125" i="3"/>
  <c r="G125" i="3"/>
  <c r="H125" i="3"/>
  <c r="I125" i="3"/>
  <c r="C126" i="3"/>
  <c r="D126" i="3"/>
  <c r="E126" i="3"/>
  <c r="F126" i="3"/>
  <c r="G126" i="3"/>
  <c r="H126" i="3"/>
  <c r="I126" i="3"/>
  <c r="C127" i="3"/>
  <c r="D127" i="3"/>
  <c r="E127" i="3"/>
  <c r="F127" i="3"/>
  <c r="G127" i="3"/>
  <c r="H127" i="3"/>
  <c r="I127" i="3"/>
  <c r="C128" i="3"/>
  <c r="D128" i="3"/>
  <c r="E128" i="3"/>
  <c r="F128" i="3"/>
  <c r="G128" i="3"/>
  <c r="H128" i="3"/>
  <c r="I128" i="3"/>
  <c r="C129" i="3"/>
  <c r="D129" i="3"/>
  <c r="E129" i="3"/>
  <c r="F129" i="3"/>
  <c r="G129" i="3"/>
  <c r="H129" i="3"/>
  <c r="I129" i="3"/>
  <c r="C130" i="3"/>
  <c r="D130" i="3"/>
  <c r="E130" i="3"/>
  <c r="F130" i="3"/>
  <c r="G130" i="3"/>
  <c r="H130" i="3"/>
  <c r="I130" i="3"/>
  <c r="C131" i="3"/>
  <c r="D131" i="3"/>
  <c r="E131" i="3"/>
  <c r="F131" i="3"/>
  <c r="G131" i="3"/>
  <c r="H131" i="3"/>
  <c r="I131" i="3"/>
  <c r="C132" i="3"/>
  <c r="D132" i="3"/>
  <c r="E132" i="3"/>
  <c r="F132" i="3"/>
  <c r="G132" i="3"/>
  <c r="H132" i="3"/>
  <c r="I132" i="3"/>
  <c r="C133" i="3"/>
  <c r="D133" i="3"/>
  <c r="E133" i="3"/>
  <c r="F133" i="3"/>
  <c r="G133" i="3"/>
  <c r="H133" i="3"/>
  <c r="I133" i="3"/>
  <c r="C134" i="3"/>
  <c r="D134" i="3"/>
  <c r="E134" i="3"/>
  <c r="F134" i="3"/>
  <c r="G134" i="3"/>
  <c r="H134" i="3"/>
  <c r="I134" i="3"/>
  <c r="C135" i="3"/>
  <c r="D135" i="3"/>
  <c r="E135" i="3"/>
  <c r="F135" i="3"/>
  <c r="G135" i="3"/>
  <c r="H135" i="3"/>
  <c r="I135" i="3"/>
  <c r="C136" i="3"/>
  <c r="D136" i="3"/>
  <c r="E136" i="3"/>
  <c r="F136" i="3"/>
  <c r="G136" i="3"/>
  <c r="H136" i="3"/>
  <c r="I136" i="3"/>
  <c r="C137" i="3"/>
  <c r="D137" i="3"/>
  <c r="E137" i="3"/>
  <c r="F137" i="3"/>
  <c r="G137" i="3"/>
  <c r="H137" i="3"/>
  <c r="I137" i="3"/>
  <c r="C138" i="3"/>
  <c r="D138" i="3"/>
  <c r="E138" i="3"/>
  <c r="F138" i="3"/>
  <c r="G138" i="3"/>
  <c r="H138" i="3"/>
  <c r="I138" i="3"/>
  <c r="C139" i="3"/>
  <c r="D139" i="3"/>
  <c r="E139" i="3"/>
  <c r="F139" i="3"/>
  <c r="G139" i="3"/>
  <c r="H139" i="3"/>
  <c r="I139" i="3"/>
  <c r="C140" i="3"/>
  <c r="D140" i="3"/>
  <c r="E140" i="3"/>
  <c r="F140" i="3"/>
  <c r="G140" i="3"/>
  <c r="H140" i="3"/>
  <c r="I140" i="3"/>
  <c r="C141" i="3"/>
  <c r="D141" i="3"/>
  <c r="E141" i="3"/>
  <c r="F141" i="3"/>
  <c r="G141" i="3"/>
  <c r="H141" i="3"/>
  <c r="I141" i="3"/>
  <c r="C142" i="3"/>
  <c r="D142" i="3"/>
  <c r="E142" i="3"/>
  <c r="F142" i="3"/>
  <c r="G142" i="3"/>
  <c r="H142" i="3"/>
  <c r="I142" i="3"/>
  <c r="C143" i="3"/>
  <c r="D143" i="3"/>
  <c r="E143" i="3"/>
  <c r="F143" i="3"/>
  <c r="G143" i="3"/>
  <c r="H143" i="3"/>
  <c r="I143" i="3"/>
  <c r="C144" i="3"/>
  <c r="D144" i="3"/>
  <c r="E144" i="3"/>
  <c r="F144" i="3"/>
  <c r="G144" i="3"/>
  <c r="H144" i="3"/>
  <c r="I144" i="3"/>
  <c r="C145" i="3"/>
  <c r="D145" i="3"/>
  <c r="E145" i="3"/>
  <c r="F145" i="3"/>
  <c r="G145" i="3"/>
  <c r="H145" i="3"/>
  <c r="I145" i="3"/>
  <c r="C146" i="3"/>
  <c r="D146" i="3"/>
  <c r="E146" i="3"/>
  <c r="F146" i="3"/>
  <c r="G146" i="3"/>
  <c r="H146" i="3"/>
  <c r="I146" i="3"/>
  <c r="C147" i="3"/>
  <c r="D147" i="3"/>
  <c r="E147" i="3"/>
  <c r="F147" i="3"/>
  <c r="G147" i="3"/>
  <c r="H147" i="3"/>
  <c r="I147" i="3"/>
  <c r="C148" i="3"/>
  <c r="D148" i="3"/>
  <c r="E148" i="3"/>
  <c r="F148" i="3"/>
  <c r="G148" i="3"/>
  <c r="H148" i="3"/>
  <c r="I148" i="3"/>
  <c r="C149" i="3"/>
  <c r="D149" i="3"/>
  <c r="E149" i="3"/>
  <c r="F149" i="3"/>
  <c r="G149" i="3"/>
  <c r="H149" i="3"/>
  <c r="I149" i="3"/>
  <c r="C150" i="3"/>
  <c r="D150" i="3"/>
  <c r="E150" i="3"/>
  <c r="F150" i="3"/>
  <c r="G150" i="3"/>
  <c r="H150" i="3"/>
  <c r="I150" i="3"/>
  <c r="C151" i="3"/>
  <c r="D151" i="3"/>
  <c r="E151" i="3"/>
  <c r="F151" i="3"/>
  <c r="G151" i="3"/>
  <c r="H151" i="3"/>
  <c r="I151" i="3"/>
  <c r="C152" i="3"/>
  <c r="D152" i="3"/>
  <c r="E152" i="3"/>
  <c r="F152" i="3"/>
  <c r="G152" i="3"/>
  <c r="H152" i="3"/>
  <c r="I152" i="3"/>
  <c r="C153" i="3"/>
  <c r="D153" i="3"/>
  <c r="E153" i="3"/>
  <c r="F153" i="3"/>
  <c r="G153" i="3"/>
  <c r="H153" i="3"/>
  <c r="I153" i="3"/>
  <c r="C154" i="3"/>
  <c r="D154" i="3"/>
  <c r="E154" i="3"/>
  <c r="F154" i="3"/>
  <c r="G154" i="3"/>
  <c r="H154" i="3"/>
  <c r="I154" i="3"/>
  <c r="C155" i="3"/>
  <c r="D155" i="3"/>
  <c r="E155" i="3"/>
  <c r="F155" i="3"/>
  <c r="G155" i="3"/>
  <c r="H155" i="3"/>
  <c r="I155" i="3"/>
  <c r="C156" i="3"/>
  <c r="D156" i="3"/>
  <c r="E156" i="3"/>
  <c r="F156" i="3"/>
  <c r="G156" i="3"/>
  <c r="H156" i="3"/>
  <c r="I156" i="3"/>
  <c r="C157" i="3"/>
  <c r="D157" i="3"/>
  <c r="E157" i="3"/>
  <c r="F157" i="3"/>
  <c r="G157" i="3"/>
  <c r="H157" i="3"/>
  <c r="I157" i="3"/>
  <c r="C158" i="3"/>
  <c r="D158" i="3"/>
  <c r="E158" i="3"/>
  <c r="F158" i="3"/>
  <c r="G158" i="3"/>
  <c r="H158" i="3"/>
  <c r="I158" i="3"/>
  <c r="C159" i="3"/>
  <c r="D159" i="3"/>
  <c r="E159" i="3"/>
  <c r="F159" i="3"/>
  <c r="G159" i="3"/>
  <c r="H159" i="3"/>
  <c r="I159" i="3"/>
  <c r="C160" i="3"/>
  <c r="D160" i="3"/>
  <c r="E160" i="3"/>
  <c r="F160" i="3"/>
  <c r="G160" i="3"/>
  <c r="H160" i="3"/>
  <c r="I160" i="3"/>
  <c r="C161" i="3"/>
  <c r="D161" i="3"/>
  <c r="E161" i="3"/>
  <c r="F161" i="3"/>
  <c r="G161" i="3"/>
  <c r="H161" i="3"/>
  <c r="I161" i="3"/>
  <c r="C162" i="3"/>
  <c r="D162" i="3"/>
  <c r="E162" i="3"/>
  <c r="F162" i="3"/>
  <c r="G162" i="3"/>
  <c r="H162" i="3"/>
  <c r="I162" i="3"/>
  <c r="C163" i="3"/>
  <c r="D163" i="3"/>
  <c r="E163" i="3"/>
  <c r="F163" i="3"/>
  <c r="G163" i="3"/>
  <c r="H163" i="3"/>
  <c r="I163" i="3"/>
  <c r="C164" i="3"/>
  <c r="D164" i="3"/>
  <c r="E164" i="3"/>
  <c r="F164" i="3"/>
  <c r="G164" i="3"/>
  <c r="H164" i="3"/>
  <c r="I164" i="3"/>
  <c r="C165" i="3"/>
  <c r="D165" i="3"/>
  <c r="E165" i="3"/>
  <c r="F165" i="3"/>
  <c r="G165" i="3"/>
  <c r="H165" i="3"/>
  <c r="I165" i="3"/>
  <c r="C166" i="3"/>
  <c r="D166" i="3"/>
  <c r="E166" i="3"/>
  <c r="F166" i="3"/>
  <c r="G166" i="3"/>
  <c r="H166" i="3"/>
  <c r="I166" i="3"/>
  <c r="C167" i="3"/>
  <c r="D167" i="3"/>
  <c r="E167" i="3"/>
  <c r="F167" i="3"/>
  <c r="G167" i="3"/>
  <c r="H167" i="3"/>
  <c r="I167" i="3"/>
  <c r="C168" i="3"/>
  <c r="D168" i="3"/>
  <c r="E168" i="3"/>
  <c r="F168" i="3"/>
  <c r="G168" i="3"/>
  <c r="H168" i="3"/>
  <c r="I168" i="3"/>
  <c r="C169" i="3"/>
  <c r="D169" i="3"/>
  <c r="E169" i="3"/>
  <c r="F169" i="3"/>
  <c r="G169" i="3"/>
  <c r="H169" i="3"/>
  <c r="I169" i="3"/>
  <c r="C170" i="3"/>
  <c r="D170" i="3"/>
  <c r="E170" i="3"/>
  <c r="F170" i="3"/>
  <c r="G170" i="3"/>
  <c r="H170" i="3"/>
  <c r="I170" i="3"/>
  <c r="C171" i="3"/>
  <c r="D171" i="3"/>
  <c r="E171" i="3"/>
  <c r="F171" i="3"/>
  <c r="G171" i="3"/>
  <c r="H171" i="3"/>
  <c r="I171" i="3"/>
  <c r="C172" i="3"/>
  <c r="D172" i="3"/>
  <c r="E172" i="3"/>
  <c r="F172" i="3"/>
  <c r="G172" i="3"/>
  <c r="H172" i="3"/>
  <c r="I172" i="3"/>
  <c r="C173" i="3"/>
  <c r="D173" i="3"/>
  <c r="E173" i="3"/>
  <c r="F173" i="3"/>
  <c r="G173" i="3"/>
  <c r="H173" i="3"/>
  <c r="I173" i="3"/>
  <c r="C174" i="3"/>
  <c r="D174" i="3"/>
  <c r="E174" i="3"/>
  <c r="F174" i="3"/>
  <c r="G174" i="3"/>
  <c r="H174" i="3"/>
  <c r="I174" i="3"/>
  <c r="D31" i="3"/>
  <c r="I31" i="3"/>
  <c r="H31" i="3"/>
  <c r="G31" i="3"/>
  <c r="F31" i="3"/>
  <c r="E31" i="3"/>
  <c r="C31" i="3"/>
  <c r="C48" i="2"/>
  <c r="D48" i="2"/>
  <c r="E48" i="2"/>
  <c r="F48" i="2"/>
  <c r="G48" i="2"/>
  <c r="H48" i="2"/>
  <c r="I48" i="2"/>
  <c r="C49" i="2"/>
  <c r="D49" i="2"/>
  <c r="E49" i="2"/>
  <c r="F49" i="2"/>
  <c r="G49" i="2"/>
  <c r="H49" i="2"/>
  <c r="I49" i="2"/>
  <c r="C50" i="2"/>
  <c r="D50" i="2"/>
  <c r="E50" i="2"/>
  <c r="F50" i="2"/>
  <c r="G50" i="2"/>
  <c r="H50" i="2"/>
  <c r="I50" i="2"/>
  <c r="C51" i="2"/>
  <c r="D51" i="2"/>
  <c r="E51" i="2"/>
  <c r="F51" i="2"/>
  <c r="G51" i="2"/>
  <c r="H51" i="2"/>
  <c r="I51" i="2"/>
  <c r="C52" i="2"/>
  <c r="D52" i="2"/>
  <c r="E52" i="2"/>
  <c r="F52" i="2"/>
  <c r="G52" i="2"/>
  <c r="H52" i="2"/>
  <c r="I52" i="2"/>
  <c r="C53" i="2"/>
  <c r="D53" i="2"/>
  <c r="E53" i="2"/>
  <c r="F53" i="2"/>
  <c r="G53" i="2"/>
  <c r="H53" i="2"/>
  <c r="I53" i="2"/>
  <c r="C54" i="2"/>
  <c r="D54" i="2"/>
  <c r="E54" i="2"/>
  <c r="F54" i="2"/>
  <c r="G54" i="2"/>
  <c r="H54" i="2"/>
  <c r="I54" i="2"/>
  <c r="C55" i="2"/>
  <c r="D55" i="2"/>
  <c r="E55" i="2"/>
  <c r="F55" i="2"/>
  <c r="G55" i="2"/>
  <c r="H55" i="2"/>
  <c r="I55" i="2"/>
  <c r="C56" i="2"/>
  <c r="D56" i="2"/>
  <c r="E56" i="2"/>
  <c r="F56" i="2"/>
  <c r="G56" i="2"/>
  <c r="H56" i="2"/>
  <c r="I56" i="2"/>
  <c r="C57" i="2"/>
  <c r="D57" i="2"/>
  <c r="E57" i="2"/>
  <c r="F57" i="2"/>
  <c r="G57" i="2"/>
  <c r="H57" i="2"/>
  <c r="I57" i="2"/>
  <c r="C58" i="2"/>
  <c r="D58" i="2"/>
  <c r="E58" i="2"/>
  <c r="F58" i="2"/>
  <c r="G58" i="2"/>
  <c r="H58" i="2"/>
  <c r="I58" i="2"/>
  <c r="C59" i="2"/>
  <c r="D59" i="2"/>
  <c r="E59" i="2"/>
  <c r="F59" i="2"/>
  <c r="G59" i="2"/>
  <c r="H59" i="2"/>
  <c r="I59" i="2"/>
  <c r="C60" i="2"/>
  <c r="D60" i="2"/>
  <c r="E60" i="2"/>
  <c r="F60" i="2"/>
  <c r="G60" i="2"/>
  <c r="H60" i="2"/>
  <c r="I60" i="2"/>
  <c r="C61" i="2"/>
  <c r="D61" i="2"/>
  <c r="E61" i="2"/>
  <c r="F61" i="2"/>
  <c r="G61" i="2"/>
  <c r="H61" i="2"/>
  <c r="I61" i="2"/>
  <c r="C62" i="2"/>
  <c r="D62" i="2"/>
  <c r="E62" i="2"/>
  <c r="F62" i="2"/>
  <c r="G62" i="2"/>
  <c r="H62" i="2"/>
  <c r="I62" i="2"/>
  <c r="C63" i="2"/>
  <c r="D63" i="2"/>
  <c r="E63" i="2"/>
  <c r="F63" i="2"/>
  <c r="G63" i="2"/>
  <c r="H63" i="2"/>
  <c r="I63" i="2"/>
  <c r="C64" i="2"/>
  <c r="D64" i="2"/>
  <c r="E64" i="2"/>
  <c r="F64" i="2"/>
  <c r="G64" i="2"/>
  <c r="H64" i="2"/>
  <c r="I64" i="2"/>
  <c r="C65" i="2"/>
  <c r="D65" i="2"/>
  <c r="E65" i="2"/>
  <c r="F65" i="2"/>
  <c r="G65" i="2"/>
  <c r="H65" i="2"/>
  <c r="I65" i="2"/>
  <c r="C66" i="2"/>
  <c r="D66" i="2"/>
  <c r="E66" i="2"/>
  <c r="F66" i="2"/>
  <c r="G66" i="2"/>
  <c r="H66" i="2"/>
  <c r="I66" i="2"/>
  <c r="C67" i="2"/>
  <c r="D67" i="2"/>
  <c r="E67" i="2"/>
  <c r="F67" i="2"/>
  <c r="G67" i="2"/>
  <c r="H67" i="2"/>
  <c r="I67" i="2"/>
  <c r="C68" i="2"/>
  <c r="D68" i="2"/>
  <c r="E68" i="2"/>
  <c r="F68" i="2"/>
  <c r="G68" i="2"/>
  <c r="H68" i="2"/>
  <c r="I68" i="2"/>
  <c r="C69" i="2"/>
  <c r="D69" i="2"/>
  <c r="E69" i="2"/>
  <c r="F69" i="2"/>
  <c r="G69" i="2"/>
  <c r="H69" i="2"/>
  <c r="I69" i="2"/>
  <c r="C70" i="2"/>
  <c r="D70" i="2"/>
  <c r="E70" i="2"/>
  <c r="F70" i="2"/>
  <c r="G70" i="2"/>
  <c r="H70" i="2"/>
  <c r="I70" i="2"/>
  <c r="C71" i="2"/>
  <c r="D71" i="2"/>
  <c r="E71" i="2"/>
  <c r="F71" i="2"/>
  <c r="G71" i="2"/>
  <c r="H71" i="2"/>
  <c r="I71" i="2"/>
  <c r="C72" i="2"/>
  <c r="D72" i="2"/>
  <c r="E72" i="2"/>
  <c r="F72" i="2"/>
  <c r="G72" i="2"/>
  <c r="H72" i="2"/>
  <c r="I72" i="2"/>
  <c r="C73" i="2"/>
  <c r="D73" i="2"/>
  <c r="E73" i="2"/>
  <c r="F73" i="2"/>
  <c r="G73" i="2"/>
  <c r="H73" i="2"/>
  <c r="I73" i="2"/>
  <c r="C74" i="2"/>
  <c r="D74" i="2"/>
  <c r="E74" i="2"/>
  <c r="F74" i="2"/>
  <c r="G74" i="2"/>
  <c r="H74" i="2"/>
  <c r="I74" i="2"/>
  <c r="C75" i="2"/>
  <c r="D75" i="2"/>
  <c r="E75" i="2"/>
  <c r="F75" i="2"/>
  <c r="G75" i="2"/>
  <c r="H75" i="2"/>
  <c r="I75" i="2"/>
  <c r="C76" i="2"/>
  <c r="D76" i="2"/>
  <c r="E76" i="2"/>
  <c r="F76" i="2"/>
  <c r="G76" i="2"/>
  <c r="H76" i="2"/>
  <c r="I76" i="2"/>
  <c r="C77" i="2"/>
  <c r="D77" i="2"/>
  <c r="E77" i="2"/>
  <c r="F77" i="2"/>
  <c r="G77" i="2"/>
  <c r="H77" i="2"/>
  <c r="I77" i="2"/>
  <c r="C78" i="2"/>
  <c r="D78" i="2"/>
  <c r="E78" i="2"/>
  <c r="F78" i="2"/>
  <c r="G78" i="2"/>
  <c r="H78" i="2"/>
  <c r="I78" i="2"/>
  <c r="C79" i="2"/>
  <c r="D79" i="2"/>
  <c r="E79" i="2"/>
  <c r="F79" i="2"/>
  <c r="G79" i="2"/>
  <c r="H79" i="2"/>
  <c r="I79" i="2"/>
  <c r="C80" i="2"/>
  <c r="D80" i="2"/>
  <c r="E80" i="2"/>
  <c r="F80" i="2"/>
  <c r="G80" i="2"/>
  <c r="H80" i="2"/>
  <c r="I80" i="2"/>
  <c r="C81" i="2"/>
  <c r="D81" i="2"/>
  <c r="E81" i="2"/>
  <c r="F81" i="2"/>
  <c r="G81" i="2"/>
  <c r="H81" i="2"/>
  <c r="I81" i="2"/>
  <c r="C82" i="2"/>
  <c r="D82" i="2"/>
  <c r="E82" i="2"/>
  <c r="F82" i="2"/>
  <c r="G82" i="2"/>
  <c r="H82" i="2"/>
  <c r="I82" i="2"/>
  <c r="C83" i="2"/>
  <c r="D83" i="2"/>
  <c r="E83" i="2"/>
  <c r="F83" i="2"/>
  <c r="G83" i="2"/>
  <c r="H83" i="2"/>
  <c r="I83" i="2"/>
  <c r="C84" i="2"/>
  <c r="D84" i="2"/>
  <c r="E84" i="2"/>
  <c r="F84" i="2"/>
  <c r="G84" i="2"/>
  <c r="H84" i="2"/>
  <c r="I84" i="2"/>
  <c r="C85" i="2"/>
  <c r="D85" i="2"/>
  <c r="E85" i="2"/>
  <c r="F85" i="2"/>
  <c r="G85" i="2"/>
  <c r="H85" i="2"/>
  <c r="I85" i="2"/>
  <c r="C86" i="2"/>
  <c r="D86" i="2"/>
  <c r="E86" i="2"/>
  <c r="F86" i="2"/>
  <c r="G86" i="2"/>
  <c r="H86" i="2"/>
  <c r="I86" i="2"/>
  <c r="C87" i="2"/>
  <c r="D87" i="2"/>
  <c r="E87" i="2"/>
  <c r="F87" i="2"/>
  <c r="G87" i="2"/>
  <c r="H87" i="2"/>
  <c r="I87" i="2"/>
  <c r="C88" i="2"/>
  <c r="D88" i="2"/>
  <c r="E88" i="2"/>
  <c r="F88" i="2"/>
  <c r="G88" i="2"/>
  <c r="H88" i="2"/>
  <c r="I88" i="2"/>
  <c r="C89" i="2"/>
  <c r="D89" i="2"/>
  <c r="E89" i="2"/>
  <c r="F89" i="2"/>
  <c r="G89" i="2"/>
  <c r="H89" i="2"/>
  <c r="I89" i="2"/>
  <c r="C90" i="2"/>
  <c r="D90" i="2"/>
  <c r="E90" i="2"/>
  <c r="F90" i="2"/>
  <c r="G90" i="2"/>
  <c r="H90" i="2"/>
  <c r="I90" i="2"/>
  <c r="C91" i="2"/>
  <c r="D91" i="2"/>
  <c r="E91" i="2"/>
  <c r="F91" i="2"/>
  <c r="G91" i="2"/>
  <c r="H91" i="2"/>
  <c r="I91" i="2"/>
  <c r="C92" i="2"/>
  <c r="D92" i="2"/>
  <c r="E92" i="2"/>
  <c r="F92" i="2"/>
  <c r="G92" i="2"/>
  <c r="H92" i="2"/>
  <c r="I92" i="2"/>
  <c r="C93" i="2"/>
  <c r="D93" i="2"/>
  <c r="E93" i="2"/>
  <c r="F93" i="2"/>
  <c r="G93" i="2"/>
  <c r="H93" i="2"/>
  <c r="I93" i="2"/>
  <c r="C94" i="2"/>
  <c r="D94" i="2"/>
  <c r="E94" i="2"/>
  <c r="F94" i="2"/>
  <c r="G94" i="2"/>
  <c r="H94" i="2"/>
  <c r="I94" i="2"/>
  <c r="C95" i="2"/>
  <c r="D95" i="2"/>
  <c r="E95" i="2"/>
  <c r="F95" i="2"/>
  <c r="G95" i="2"/>
  <c r="H95" i="2"/>
  <c r="I95" i="2"/>
  <c r="C96" i="2"/>
  <c r="D96" i="2"/>
  <c r="E96" i="2"/>
  <c r="F96" i="2"/>
  <c r="G96" i="2"/>
  <c r="H96" i="2"/>
  <c r="I96" i="2"/>
  <c r="C97" i="2"/>
  <c r="D97" i="2"/>
  <c r="E97" i="2"/>
  <c r="F97" i="2"/>
  <c r="G97" i="2"/>
  <c r="H97" i="2"/>
  <c r="I97" i="2"/>
  <c r="C98" i="2"/>
  <c r="D98" i="2"/>
  <c r="E98" i="2"/>
  <c r="F98" i="2"/>
  <c r="G98" i="2"/>
  <c r="H98" i="2"/>
  <c r="I98" i="2"/>
  <c r="C99" i="2"/>
  <c r="D99" i="2"/>
  <c r="E99" i="2"/>
  <c r="F99" i="2"/>
  <c r="G99" i="2"/>
  <c r="H99" i="2"/>
  <c r="I99" i="2"/>
  <c r="C100" i="2"/>
  <c r="D100" i="2"/>
  <c r="E100" i="2"/>
  <c r="F100" i="2"/>
  <c r="G100" i="2"/>
  <c r="H100" i="2"/>
  <c r="I100" i="2"/>
  <c r="C101" i="2"/>
  <c r="D101" i="2"/>
  <c r="E101" i="2"/>
  <c r="F101" i="2"/>
  <c r="G101" i="2"/>
  <c r="H101" i="2"/>
  <c r="I101" i="2"/>
  <c r="C102" i="2"/>
  <c r="D102" i="2"/>
  <c r="E102" i="2"/>
  <c r="F102" i="2"/>
  <c r="G102" i="2"/>
  <c r="H102" i="2"/>
  <c r="I102" i="2"/>
  <c r="C103" i="2"/>
  <c r="D103" i="2"/>
  <c r="E103" i="2"/>
  <c r="F103" i="2"/>
  <c r="G103" i="2"/>
  <c r="H103" i="2"/>
  <c r="I103" i="2"/>
  <c r="C104" i="2"/>
  <c r="D104" i="2"/>
  <c r="E104" i="2"/>
  <c r="F104" i="2"/>
  <c r="G104" i="2"/>
  <c r="H104" i="2"/>
  <c r="I104" i="2"/>
  <c r="C105" i="2"/>
  <c r="D105" i="2"/>
  <c r="E105" i="2"/>
  <c r="F105" i="2"/>
  <c r="G105" i="2"/>
  <c r="H105" i="2"/>
  <c r="I105" i="2"/>
  <c r="C106" i="2"/>
  <c r="D106" i="2"/>
  <c r="E106" i="2"/>
  <c r="F106" i="2"/>
  <c r="G106" i="2"/>
  <c r="H106" i="2"/>
  <c r="I106" i="2"/>
  <c r="C107" i="2"/>
  <c r="D107" i="2"/>
  <c r="E107" i="2"/>
  <c r="F107" i="2"/>
  <c r="G107" i="2"/>
  <c r="H107" i="2"/>
  <c r="I107" i="2"/>
  <c r="C108" i="2"/>
  <c r="D108" i="2"/>
  <c r="E108" i="2"/>
  <c r="F108" i="2"/>
  <c r="G108" i="2"/>
  <c r="H108" i="2"/>
  <c r="I108" i="2"/>
  <c r="C109" i="2"/>
  <c r="D109" i="2"/>
  <c r="E109" i="2"/>
  <c r="F109" i="2"/>
  <c r="G109" i="2"/>
  <c r="H109" i="2"/>
  <c r="I109" i="2"/>
  <c r="C110" i="2"/>
  <c r="D110" i="2"/>
  <c r="E110" i="2"/>
  <c r="F110" i="2"/>
  <c r="G110" i="2"/>
  <c r="H110" i="2"/>
  <c r="I110" i="2"/>
  <c r="C111" i="2"/>
  <c r="D111" i="2"/>
  <c r="E111" i="2"/>
  <c r="F111" i="2"/>
  <c r="G111" i="2"/>
  <c r="H111" i="2"/>
  <c r="I111" i="2"/>
  <c r="C112" i="2"/>
  <c r="D112" i="2"/>
  <c r="E112" i="2"/>
  <c r="F112" i="2"/>
  <c r="G112" i="2"/>
  <c r="H112" i="2"/>
  <c r="I112" i="2"/>
  <c r="C113" i="2"/>
  <c r="D113" i="2"/>
  <c r="E113" i="2"/>
  <c r="F113" i="2"/>
  <c r="G113" i="2"/>
  <c r="H113" i="2"/>
  <c r="I113" i="2"/>
  <c r="C114" i="2"/>
  <c r="D114" i="2"/>
  <c r="E114" i="2"/>
  <c r="F114" i="2"/>
  <c r="G114" i="2"/>
  <c r="H114" i="2"/>
  <c r="I114" i="2"/>
  <c r="C115" i="2"/>
  <c r="D115" i="2"/>
  <c r="E115" i="2"/>
  <c r="F115" i="2"/>
  <c r="G115" i="2"/>
  <c r="H115" i="2"/>
  <c r="I115" i="2"/>
  <c r="C116" i="2"/>
  <c r="D116" i="2"/>
  <c r="E116" i="2"/>
  <c r="F116" i="2"/>
  <c r="G116" i="2"/>
  <c r="H116" i="2"/>
  <c r="I116" i="2"/>
  <c r="C117" i="2"/>
  <c r="D117" i="2"/>
  <c r="E117" i="2"/>
  <c r="F117" i="2"/>
  <c r="G117" i="2"/>
  <c r="H117" i="2"/>
  <c r="I117" i="2"/>
  <c r="C118" i="2"/>
  <c r="D118" i="2"/>
  <c r="E118" i="2"/>
  <c r="F118" i="2"/>
  <c r="G118" i="2"/>
  <c r="H118" i="2"/>
  <c r="I118" i="2"/>
  <c r="C119" i="2"/>
  <c r="D119" i="2"/>
  <c r="E119" i="2"/>
  <c r="F119" i="2"/>
  <c r="G119" i="2"/>
  <c r="H119" i="2"/>
  <c r="I119" i="2"/>
  <c r="C120" i="2"/>
  <c r="D120" i="2"/>
  <c r="E120" i="2"/>
  <c r="F120" i="2"/>
  <c r="G120" i="2"/>
  <c r="H120" i="2"/>
  <c r="I120" i="2"/>
  <c r="C121" i="2"/>
  <c r="D121" i="2"/>
  <c r="E121" i="2"/>
  <c r="F121" i="2"/>
  <c r="G121" i="2"/>
  <c r="H121" i="2"/>
  <c r="I121" i="2"/>
  <c r="C122" i="2"/>
  <c r="D122" i="2"/>
  <c r="E122" i="2"/>
  <c r="F122" i="2"/>
  <c r="G122" i="2"/>
  <c r="H122" i="2"/>
  <c r="I122" i="2"/>
  <c r="C123" i="2"/>
  <c r="D123" i="2"/>
  <c r="E123" i="2"/>
  <c r="F123" i="2"/>
  <c r="G123" i="2"/>
  <c r="H123" i="2"/>
  <c r="I123" i="2"/>
  <c r="C124" i="2"/>
  <c r="D124" i="2"/>
  <c r="E124" i="2"/>
  <c r="F124" i="2"/>
  <c r="G124" i="2"/>
  <c r="H124" i="2"/>
  <c r="I124" i="2"/>
  <c r="C125" i="2"/>
  <c r="D125" i="2"/>
  <c r="E125" i="2"/>
  <c r="F125" i="2"/>
  <c r="G125" i="2"/>
  <c r="H125" i="2"/>
  <c r="I125" i="2"/>
  <c r="C126" i="2"/>
  <c r="D126" i="2"/>
  <c r="E126" i="2"/>
  <c r="F126" i="2"/>
  <c r="G126" i="2"/>
  <c r="H126" i="2"/>
  <c r="I126" i="2"/>
  <c r="C127" i="2"/>
  <c r="D127" i="2"/>
  <c r="E127" i="2"/>
  <c r="F127" i="2"/>
  <c r="G127" i="2"/>
  <c r="H127" i="2"/>
  <c r="I127" i="2"/>
  <c r="C128" i="2"/>
  <c r="D128" i="2"/>
  <c r="E128" i="2"/>
  <c r="F128" i="2"/>
  <c r="G128" i="2"/>
  <c r="H128" i="2"/>
  <c r="I128" i="2"/>
  <c r="C129" i="2"/>
  <c r="D129" i="2"/>
  <c r="E129" i="2"/>
  <c r="F129" i="2"/>
  <c r="G129" i="2"/>
  <c r="H129" i="2"/>
  <c r="I129" i="2"/>
  <c r="C130" i="2"/>
  <c r="D130" i="2"/>
  <c r="E130" i="2"/>
  <c r="F130" i="2"/>
  <c r="G130" i="2"/>
  <c r="H130" i="2"/>
  <c r="I130" i="2"/>
  <c r="C131" i="2"/>
  <c r="D131" i="2"/>
  <c r="E131" i="2"/>
  <c r="F131" i="2"/>
  <c r="G131" i="2"/>
  <c r="H131" i="2"/>
  <c r="I131" i="2"/>
  <c r="C132" i="2"/>
  <c r="D132" i="2"/>
  <c r="E132" i="2"/>
  <c r="F132" i="2"/>
  <c r="G132" i="2"/>
  <c r="H132" i="2"/>
  <c r="I132" i="2"/>
  <c r="C133" i="2"/>
  <c r="D133" i="2"/>
  <c r="E133" i="2"/>
  <c r="F133" i="2"/>
  <c r="G133" i="2"/>
  <c r="H133" i="2"/>
  <c r="I133" i="2"/>
  <c r="C134" i="2"/>
  <c r="D134" i="2"/>
  <c r="E134" i="2"/>
  <c r="F134" i="2"/>
  <c r="G134" i="2"/>
  <c r="H134" i="2"/>
  <c r="I134" i="2"/>
  <c r="C135" i="2"/>
  <c r="D135" i="2"/>
  <c r="E135" i="2"/>
  <c r="F135" i="2"/>
  <c r="G135" i="2"/>
  <c r="H135" i="2"/>
  <c r="I135" i="2"/>
  <c r="C136" i="2"/>
  <c r="D136" i="2"/>
  <c r="E136" i="2"/>
  <c r="F136" i="2"/>
  <c r="G136" i="2"/>
  <c r="H136" i="2"/>
  <c r="I136" i="2"/>
  <c r="C137" i="2"/>
  <c r="D137" i="2"/>
  <c r="E137" i="2"/>
  <c r="F137" i="2"/>
  <c r="G137" i="2"/>
  <c r="H137" i="2"/>
  <c r="I137" i="2"/>
  <c r="C138" i="2"/>
  <c r="D138" i="2"/>
  <c r="E138" i="2"/>
  <c r="F138" i="2"/>
  <c r="G138" i="2"/>
  <c r="H138" i="2"/>
  <c r="I138" i="2"/>
  <c r="C139" i="2"/>
  <c r="D139" i="2"/>
  <c r="E139" i="2"/>
  <c r="F139" i="2"/>
  <c r="G139" i="2"/>
  <c r="H139" i="2"/>
  <c r="I139" i="2"/>
  <c r="C140" i="2"/>
  <c r="D140" i="2"/>
  <c r="E140" i="2"/>
  <c r="F140" i="2"/>
  <c r="G140" i="2"/>
  <c r="H140" i="2"/>
  <c r="I140" i="2"/>
  <c r="C141" i="2"/>
  <c r="D141" i="2"/>
  <c r="E141" i="2"/>
  <c r="F141" i="2"/>
  <c r="G141" i="2"/>
  <c r="H141" i="2"/>
  <c r="I141" i="2"/>
  <c r="C23" i="2"/>
  <c r="D23" i="2"/>
  <c r="E23" i="2"/>
  <c r="F23" i="2"/>
  <c r="G23" i="2"/>
  <c r="H23" i="2"/>
  <c r="I23" i="2"/>
  <c r="C24" i="2"/>
  <c r="D24" i="2"/>
  <c r="E24" i="2"/>
  <c r="F24" i="2"/>
  <c r="G24" i="2"/>
  <c r="H24" i="2"/>
  <c r="I24" i="2"/>
  <c r="C25" i="2"/>
  <c r="D25" i="2"/>
  <c r="E25" i="2"/>
  <c r="F25" i="2"/>
  <c r="G25" i="2"/>
  <c r="H25" i="2"/>
  <c r="I25" i="2"/>
  <c r="C26" i="2"/>
  <c r="D26" i="2"/>
  <c r="E26" i="2"/>
  <c r="F26" i="2"/>
  <c r="G26" i="2"/>
  <c r="H26" i="2"/>
  <c r="I26" i="2"/>
  <c r="C27" i="2"/>
  <c r="D27" i="2"/>
  <c r="E27" i="2"/>
  <c r="F27" i="2"/>
  <c r="G27" i="2"/>
  <c r="H27" i="2"/>
  <c r="I27" i="2"/>
  <c r="C28" i="2"/>
  <c r="D28" i="2"/>
  <c r="E28" i="2"/>
  <c r="F28" i="2"/>
  <c r="G28" i="2"/>
  <c r="H28" i="2"/>
  <c r="I28" i="2"/>
  <c r="C29" i="2"/>
  <c r="D29" i="2"/>
  <c r="E29" i="2"/>
  <c r="F29" i="2"/>
  <c r="G29" i="2"/>
  <c r="H29" i="2"/>
  <c r="I29" i="2"/>
  <c r="C30" i="2"/>
  <c r="D30" i="2"/>
  <c r="E30" i="2"/>
  <c r="F30" i="2"/>
  <c r="G30" i="2"/>
  <c r="H30" i="2"/>
  <c r="I30" i="2"/>
  <c r="C31" i="2"/>
  <c r="D31" i="2"/>
  <c r="E31" i="2"/>
  <c r="F31" i="2"/>
  <c r="G31" i="2"/>
  <c r="H31" i="2"/>
  <c r="I31" i="2"/>
  <c r="C32" i="2"/>
  <c r="D32" i="2"/>
  <c r="E32" i="2"/>
  <c r="F32" i="2"/>
  <c r="G32" i="2"/>
  <c r="H32" i="2"/>
  <c r="I32" i="2"/>
  <c r="C33" i="2"/>
  <c r="D33" i="2"/>
  <c r="E33" i="2"/>
  <c r="F33" i="2"/>
  <c r="G33" i="2"/>
  <c r="H33" i="2"/>
  <c r="I33" i="2"/>
  <c r="C34" i="2"/>
  <c r="D34" i="2"/>
  <c r="E34" i="2"/>
  <c r="F34" i="2"/>
  <c r="G34" i="2"/>
  <c r="H34" i="2"/>
  <c r="I34" i="2"/>
  <c r="C35" i="2"/>
  <c r="D35" i="2"/>
  <c r="E35" i="2"/>
  <c r="F35" i="2"/>
  <c r="G35" i="2"/>
  <c r="H35" i="2"/>
  <c r="I35" i="2"/>
  <c r="C36" i="2"/>
  <c r="D36" i="2"/>
  <c r="E36" i="2"/>
  <c r="F36" i="2"/>
  <c r="G36" i="2"/>
  <c r="H36" i="2"/>
  <c r="I36" i="2"/>
  <c r="C37" i="2"/>
  <c r="D37" i="2"/>
  <c r="E37" i="2"/>
  <c r="F37" i="2"/>
  <c r="G37" i="2"/>
  <c r="H37" i="2"/>
  <c r="I37" i="2"/>
  <c r="C38" i="2"/>
  <c r="D38" i="2"/>
  <c r="E38" i="2"/>
  <c r="F38" i="2"/>
  <c r="G38" i="2"/>
  <c r="H38" i="2"/>
  <c r="I38" i="2"/>
  <c r="C39" i="2"/>
  <c r="D39" i="2"/>
  <c r="E39" i="2"/>
  <c r="F39" i="2"/>
  <c r="G39" i="2"/>
  <c r="H39" i="2"/>
  <c r="I39" i="2"/>
  <c r="C40" i="2"/>
  <c r="D40" i="2"/>
  <c r="E40" i="2"/>
  <c r="F40" i="2"/>
  <c r="G40" i="2"/>
  <c r="H40" i="2"/>
  <c r="I40" i="2"/>
  <c r="C41" i="2"/>
  <c r="D41" i="2"/>
  <c r="E41" i="2"/>
  <c r="F41" i="2"/>
  <c r="G41" i="2"/>
  <c r="H41" i="2"/>
  <c r="I41" i="2"/>
  <c r="C42" i="2"/>
  <c r="D42" i="2"/>
  <c r="E42" i="2"/>
  <c r="F42" i="2"/>
  <c r="G42" i="2"/>
  <c r="H42" i="2"/>
  <c r="I42" i="2"/>
  <c r="C43" i="2"/>
  <c r="D43" i="2"/>
  <c r="E43" i="2"/>
  <c r="F43" i="2"/>
  <c r="G43" i="2"/>
  <c r="H43" i="2"/>
  <c r="I43" i="2"/>
  <c r="C44" i="2"/>
  <c r="D44" i="2"/>
  <c r="E44" i="2"/>
  <c r="F44" i="2"/>
  <c r="G44" i="2"/>
  <c r="H44" i="2"/>
  <c r="I44" i="2"/>
  <c r="C45" i="2"/>
  <c r="D45" i="2"/>
  <c r="E45" i="2"/>
  <c r="F45" i="2"/>
  <c r="G45" i="2"/>
  <c r="H45" i="2"/>
  <c r="I45" i="2"/>
  <c r="C46" i="2"/>
  <c r="D46" i="2"/>
  <c r="E46" i="2"/>
  <c r="F46" i="2"/>
  <c r="G46" i="2"/>
  <c r="H46" i="2"/>
  <c r="I46" i="2"/>
  <c r="C47" i="2"/>
  <c r="D47" i="2"/>
  <c r="E47" i="2"/>
  <c r="F47" i="2"/>
  <c r="G47" i="2"/>
  <c r="H47" i="2"/>
  <c r="I47" i="2"/>
  <c r="C9" i="3"/>
  <c r="D9" i="3"/>
  <c r="E9" i="3"/>
  <c r="F9" i="3"/>
  <c r="G9" i="3"/>
  <c r="H9" i="3"/>
  <c r="I9" i="3"/>
  <c r="C10" i="3"/>
  <c r="D10" i="3"/>
  <c r="E10" i="3"/>
  <c r="F10" i="3"/>
  <c r="G10" i="3"/>
  <c r="H10" i="3"/>
  <c r="I10" i="3"/>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4" i="3"/>
  <c r="D24" i="3"/>
  <c r="E24" i="3"/>
  <c r="F24" i="3"/>
  <c r="G24" i="3"/>
  <c r="H24" i="3"/>
  <c r="I24" i="3"/>
  <c r="C25" i="3"/>
  <c r="D25" i="3"/>
  <c r="E25" i="3"/>
  <c r="F25" i="3"/>
  <c r="G25" i="3"/>
  <c r="H25" i="3"/>
  <c r="I25" i="3"/>
  <c r="C26" i="3"/>
  <c r="D26" i="3"/>
  <c r="E26" i="3"/>
  <c r="F26" i="3"/>
  <c r="G26" i="3"/>
  <c r="H26" i="3"/>
  <c r="I26" i="3"/>
  <c r="C27" i="3"/>
  <c r="D27" i="3"/>
  <c r="E27" i="3"/>
  <c r="F27" i="3"/>
  <c r="G27" i="3"/>
  <c r="H27" i="3"/>
  <c r="I27" i="3"/>
  <c r="C28" i="3"/>
  <c r="D28" i="3"/>
  <c r="E28" i="3"/>
  <c r="F28" i="3"/>
  <c r="G28" i="3"/>
  <c r="H28" i="3"/>
  <c r="I28" i="3"/>
  <c r="C29" i="3"/>
  <c r="D29" i="3"/>
  <c r="E29" i="3"/>
  <c r="F29" i="3"/>
  <c r="G29" i="3"/>
  <c r="H29" i="3"/>
  <c r="I29" i="3"/>
  <c r="C30" i="3"/>
  <c r="D30" i="3"/>
  <c r="E30" i="3"/>
  <c r="F30" i="3"/>
  <c r="G30" i="3"/>
  <c r="H30" i="3"/>
  <c r="I30" i="3"/>
  <c r="I8" i="3"/>
  <c r="H8" i="3"/>
  <c r="G8" i="3"/>
  <c r="F8" i="3"/>
  <c r="E8" i="3"/>
  <c r="D8" i="3"/>
  <c r="C8" i="3"/>
  <c r="C9" i="2"/>
  <c r="D9" i="2"/>
  <c r="E9" i="2"/>
  <c r="F9" i="2"/>
  <c r="G9" i="2"/>
  <c r="H9" i="2"/>
  <c r="I9" i="2"/>
  <c r="C10" i="2"/>
  <c r="D10" i="2"/>
  <c r="E10" i="2"/>
  <c r="F10" i="2"/>
  <c r="G10" i="2"/>
  <c r="H10" i="2"/>
  <c r="I10" i="2"/>
  <c r="C11" i="2"/>
  <c r="D11" i="2"/>
  <c r="E11" i="2"/>
  <c r="F11" i="2"/>
  <c r="G11" i="2"/>
  <c r="H11" i="2"/>
  <c r="I11" i="2"/>
  <c r="C12" i="2"/>
  <c r="D12" i="2"/>
  <c r="E12" i="2"/>
  <c r="F12" i="2"/>
  <c r="G12" i="2"/>
  <c r="H12" i="2"/>
  <c r="I12" i="2"/>
  <c r="C13" i="2"/>
  <c r="D13" i="2"/>
  <c r="E13" i="2"/>
  <c r="F13" i="2"/>
  <c r="G13" i="2"/>
  <c r="H13" i="2"/>
  <c r="I13" i="2"/>
  <c r="C14" i="2"/>
  <c r="D14" i="2"/>
  <c r="E14" i="2"/>
  <c r="F14" i="2"/>
  <c r="G14" i="2"/>
  <c r="H14" i="2"/>
  <c r="I14" i="2"/>
  <c r="C15" i="2"/>
  <c r="D15" i="2"/>
  <c r="E15" i="2"/>
  <c r="F15" i="2"/>
  <c r="G15" i="2"/>
  <c r="H15" i="2"/>
  <c r="I15" i="2"/>
  <c r="C16" i="2"/>
  <c r="D16" i="2"/>
  <c r="E16" i="2"/>
  <c r="F16" i="2"/>
  <c r="G16" i="2"/>
  <c r="H16" i="2"/>
  <c r="I16" i="2"/>
  <c r="C17" i="2"/>
  <c r="D17" i="2"/>
  <c r="E17" i="2"/>
  <c r="F17" i="2"/>
  <c r="G17" i="2"/>
  <c r="H17" i="2"/>
  <c r="I17" i="2"/>
  <c r="C18" i="2"/>
  <c r="D18" i="2"/>
  <c r="E18" i="2"/>
  <c r="F18" i="2"/>
  <c r="G18" i="2"/>
  <c r="H18" i="2"/>
  <c r="I18" i="2"/>
  <c r="C19" i="2"/>
  <c r="D19" i="2"/>
  <c r="E19" i="2"/>
  <c r="F19" i="2"/>
  <c r="G19" i="2"/>
  <c r="H19" i="2"/>
  <c r="I19" i="2"/>
  <c r="C20" i="2"/>
  <c r="D20" i="2"/>
  <c r="E20" i="2"/>
  <c r="F20" i="2"/>
  <c r="G20" i="2"/>
  <c r="H20" i="2"/>
  <c r="I20" i="2"/>
  <c r="C21" i="2"/>
  <c r="D21" i="2"/>
  <c r="E21" i="2"/>
  <c r="F21" i="2"/>
  <c r="G21" i="2"/>
  <c r="H21" i="2"/>
  <c r="I21" i="2"/>
  <c r="C22" i="2"/>
  <c r="D22" i="2"/>
  <c r="E22" i="2"/>
  <c r="F22" i="2"/>
  <c r="G22" i="2"/>
  <c r="H22" i="2"/>
  <c r="I22" i="2"/>
  <c r="I8" i="2"/>
  <c r="H8" i="2"/>
  <c r="G8" i="2"/>
  <c r="F8" i="2"/>
  <c r="E8" i="2"/>
  <c r="C7" i="4" l="1"/>
  <c r="D7" i="4"/>
  <c r="E7" i="4"/>
  <c r="F7" i="4"/>
  <c r="C8" i="4"/>
  <c r="D8" i="4"/>
  <c r="E8" i="4"/>
  <c r="F8" i="4"/>
  <c r="C9" i="4"/>
  <c r="D9" i="4"/>
  <c r="E9" i="4"/>
  <c r="F9" i="4"/>
  <c r="C10" i="4"/>
  <c r="D10" i="4"/>
  <c r="E10" i="4"/>
  <c r="F10" i="4"/>
  <c r="C11" i="4"/>
  <c r="D11" i="4"/>
  <c r="E11" i="4"/>
  <c r="F11" i="4"/>
  <c r="C12" i="4"/>
  <c r="D12" i="4"/>
  <c r="E12" i="4"/>
  <c r="F12" i="4"/>
  <c r="C13" i="4"/>
  <c r="D13" i="4"/>
  <c r="E13" i="4"/>
  <c r="F13" i="4"/>
  <c r="C14" i="4"/>
  <c r="D14" i="4"/>
  <c r="E14" i="4"/>
  <c r="F14" i="4"/>
  <c r="C15" i="4"/>
  <c r="D15" i="4"/>
  <c r="E15" i="4"/>
  <c r="F15" i="4"/>
  <c r="C16" i="4"/>
  <c r="D16" i="4"/>
  <c r="E16" i="4"/>
  <c r="F16" i="4"/>
  <c r="C17" i="4"/>
  <c r="D17" i="4"/>
  <c r="E17" i="4"/>
  <c r="F17" i="4"/>
  <c r="C18" i="4"/>
  <c r="D18" i="4"/>
  <c r="E18" i="4"/>
  <c r="F18" i="4"/>
  <c r="C19" i="4"/>
  <c r="D19" i="4"/>
  <c r="E19" i="4"/>
  <c r="F19" i="4"/>
  <c r="C20" i="4"/>
  <c r="D20" i="4"/>
  <c r="E20" i="4"/>
  <c r="F20" i="4"/>
  <c r="C21" i="4"/>
  <c r="D21" i="4"/>
  <c r="E21" i="4"/>
  <c r="F21" i="4"/>
  <c r="E6" i="4"/>
  <c r="F6" i="4"/>
  <c r="D6" i="4"/>
  <c r="C6" i="4"/>
  <c r="D8" i="2"/>
  <c r="C8" i="2"/>
</calcChain>
</file>

<file path=xl/sharedStrings.xml><?xml version="1.0" encoding="utf-8"?>
<sst xmlns="http://schemas.openxmlformats.org/spreadsheetml/2006/main" count="3005" uniqueCount="1010">
  <si>
    <t>저자 (year)</t>
    <phoneticPr fontId="1" type="noConversion"/>
  </si>
  <si>
    <t xml:space="preserve">연구설계 </t>
    <phoneticPr fontId="1" type="noConversion"/>
  </si>
  <si>
    <t>연구국가</t>
    <phoneticPr fontId="1" type="noConversion"/>
  </si>
  <si>
    <t>대상자 모집기간</t>
    <phoneticPr fontId="1" type="noConversion"/>
  </si>
  <si>
    <t>참여기관 수</t>
    <phoneticPr fontId="1" type="noConversion"/>
  </si>
  <si>
    <t>질환명</t>
    <phoneticPr fontId="1" type="noConversion"/>
  </si>
  <si>
    <t>선택/배제</t>
    <phoneticPr fontId="1" type="noConversion"/>
  </si>
  <si>
    <t>선택/배제 기준</t>
    <phoneticPr fontId="1" type="noConversion"/>
  </si>
  <si>
    <t>증재군 n(명)</t>
    <phoneticPr fontId="1" type="noConversion"/>
  </si>
  <si>
    <t>총 n(명)</t>
    <phoneticPr fontId="1" type="noConversion"/>
  </si>
  <si>
    <t>대조군 n(명)</t>
    <phoneticPr fontId="1" type="noConversion"/>
  </si>
  <si>
    <t>탈락률(%)
전체(중재 vs. 대조)</t>
    <phoneticPr fontId="1" type="noConversion"/>
  </si>
  <si>
    <t>3군 이상일 경우, 
중재/대조 구성 및 인원</t>
    <phoneticPr fontId="1" type="noConversion"/>
  </si>
  <si>
    <t>중재/대조군 
개수(2군, 3군 등)</t>
    <phoneticPr fontId="1" type="noConversion"/>
  </si>
  <si>
    <t>평균연령 (세)
전체 평균, 또는 각 군별 평균</t>
    <phoneticPr fontId="1" type="noConversion"/>
  </si>
  <si>
    <t>남성(%)</t>
    <phoneticPr fontId="1" type="noConversion"/>
  </si>
  <si>
    <t>기저특성</t>
    <phoneticPr fontId="1" type="noConversion"/>
  </si>
  <si>
    <t>연구대상자 수</t>
    <phoneticPr fontId="1" type="noConversion"/>
  </si>
  <si>
    <t>암 병기
(NTM 병기, 1~4기 등)</t>
    <phoneticPr fontId="1" type="noConversion"/>
  </si>
  <si>
    <t>암 병기</t>
    <phoneticPr fontId="1" type="noConversion"/>
  </si>
  <si>
    <t>그외 질환 관련 지표1</t>
    <phoneticPr fontId="1" type="noConversion"/>
  </si>
  <si>
    <t>결과1</t>
    <phoneticPr fontId="1" type="noConversion"/>
  </si>
  <si>
    <t>그외 질환 관련 지표2</t>
    <phoneticPr fontId="1" type="noConversion"/>
  </si>
  <si>
    <t>결과2</t>
    <phoneticPr fontId="1" type="noConversion"/>
  </si>
  <si>
    <t>그외 질환 관련 지표3</t>
    <phoneticPr fontId="1" type="noConversion"/>
  </si>
  <si>
    <t>결과3</t>
    <phoneticPr fontId="1" type="noConversion"/>
  </si>
  <si>
    <t>중재군</t>
    <phoneticPr fontId="1" type="noConversion"/>
  </si>
  <si>
    <t>대조군</t>
    <phoneticPr fontId="1" type="noConversion"/>
  </si>
  <si>
    <t>3군</t>
    <phoneticPr fontId="1" type="noConversion"/>
  </si>
  <si>
    <t>대조군명</t>
    <phoneticPr fontId="1" type="noConversion"/>
  </si>
  <si>
    <t>3군 이름</t>
    <phoneticPr fontId="1" type="noConversion"/>
  </si>
  <si>
    <t xml:space="preserve">3군 설명 </t>
    <phoneticPr fontId="1" type="noConversion"/>
  </si>
  <si>
    <t>저자결론</t>
    <phoneticPr fontId="1" type="noConversion"/>
  </si>
  <si>
    <t>연속형 결과변수</t>
    <phoneticPr fontId="1" type="noConversion"/>
  </si>
  <si>
    <t>결과지표별로 한줄씩 아래로 추가</t>
    <phoneticPr fontId="1" type="noConversion"/>
  </si>
  <si>
    <t>하위그룹이 있는 경우 추가할 것</t>
    <phoneticPr fontId="1" type="noConversion"/>
  </si>
  <si>
    <t>문헌 no.</t>
    <phoneticPr fontId="1" type="noConversion"/>
  </si>
  <si>
    <t>하위그룹</t>
    <phoneticPr fontId="1" type="noConversion"/>
  </si>
  <si>
    <t>결과지표 정의</t>
    <phoneticPr fontId="1" type="noConversion"/>
  </si>
  <si>
    <t>결과지표명</t>
    <phoneticPr fontId="1" type="noConversion"/>
  </si>
  <si>
    <t>측정도구/단위</t>
    <phoneticPr fontId="1" type="noConversion"/>
  </si>
  <si>
    <t>측정시점(개월)</t>
    <phoneticPr fontId="1" type="noConversion"/>
  </si>
  <si>
    <t>n</t>
    <phoneticPr fontId="1" type="noConversion"/>
  </si>
  <si>
    <t>mean</t>
    <phoneticPr fontId="1" type="noConversion"/>
  </si>
  <si>
    <t>95% CI</t>
    <phoneticPr fontId="1" type="noConversion"/>
  </si>
  <si>
    <t>두 군간 차이</t>
    <phoneticPr fontId="1" type="noConversion"/>
  </si>
  <si>
    <t>p-value</t>
    <phoneticPr fontId="1" type="noConversion"/>
  </si>
  <si>
    <t>연구설계</t>
    <phoneticPr fontId="1" type="noConversion"/>
  </si>
  <si>
    <t>질환</t>
    <phoneticPr fontId="1" type="noConversion"/>
  </si>
  <si>
    <t>질환대분류</t>
    <phoneticPr fontId="1" type="noConversion"/>
  </si>
  <si>
    <t>질환상세</t>
    <phoneticPr fontId="1" type="noConversion"/>
  </si>
  <si>
    <t>이분형 결과변수</t>
    <phoneticPr fontId="1" type="noConversion"/>
  </si>
  <si>
    <t>total N</t>
    <phoneticPr fontId="1" type="noConversion"/>
  </si>
  <si>
    <t>event n</t>
    <phoneticPr fontId="1" type="noConversion"/>
  </si>
  <si>
    <t>통계량</t>
    <phoneticPr fontId="1" type="noConversion"/>
  </si>
  <si>
    <t>통계량 지표명</t>
    <phoneticPr fontId="1" type="noConversion"/>
  </si>
  <si>
    <t>통계량(OR,, RR, HR)</t>
    <phoneticPr fontId="1" type="noConversion"/>
  </si>
  <si>
    <t>no.</t>
    <phoneticPr fontId="1" type="noConversion"/>
  </si>
  <si>
    <t>1저자(연도)</t>
    <phoneticPr fontId="1" type="noConversion"/>
  </si>
  <si>
    <t>1. 판단근거</t>
  </si>
  <si>
    <t>2. 판단근거</t>
  </si>
  <si>
    <t>3. 판단근거</t>
  </si>
  <si>
    <t>5. 판단근거</t>
  </si>
  <si>
    <t>6. 판단근거</t>
  </si>
  <si>
    <t>질환 대분류
(과제)</t>
    <phoneticPr fontId="1" type="noConversion"/>
  </si>
  <si>
    <t>질환 상세
(진행성 등 논문에 나와있는대로)</t>
    <phoneticPr fontId="1" type="noConversion"/>
  </si>
  <si>
    <t>질환</t>
    <phoneticPr fontId="1" type="noConversion"/>
  </si>
  <si>
    <t>저자(연도)</t>
    <phoneticPr fontId="1" type="noConversion"/>
  </si>
  <si>
    <t>no.</t>
    <phoneticPr fontId="1" type="noConversion"/>
  </si>
  <si>
    <t>회색 칼럼은 입력x. vlookup 적용중, 문헌특성 sheet 작성 후 문헌번호 입력하면 자동입력</t>
    <phoneticPr fontId="1" type="noConversion"/>
  </si>
  <si>
    <t>비뚤림위험평가</t>
    <phoneticPr fontId="1" type="noConversion"/>
  </si>
  <si>
    <t>비고</t>
    <phoneticPr fontId="1" type="noConversion"/>
  </si>
  <si>
    <t>L: 낮음, H: 높음, U: 불확실, N: 해당없음</t>
    <phoneticPr fontId="1" type="noConversion"/>
  </si>
  <si>
    <t>p-value</t>
    <phoneticPr fontId="1" type="noConversion"/>
  </si>
  <si>
    <t>RCT</t>
    <phoneticPr fontId="1" type="noConversion"/>
  </si>
  <si>
    <t>NR</t>
    <phoneticPr fontId="1" type="noConversion"/>
  </si>
  <si>
    <t>RCT</t>
    <phoneticPr fontId="1" type="noConversion"/>
  </si>
  <si>
    <t xml:space="preserve">이탈리아 </t>
    <phoneticPr fontId="1" type="noConversion"/>
  </si>
  <si>
    <t>2018.1~2020.9</t>
    <phoneticPr fontId="1" type="noConversion"/>
  </si>
  <si>
    <t>비뇨기</t>
    <phoneticPr fontId="1" type="noConversion"/>
  </si>
  <si>
    <t>방광암</t>
    <phoneticPr fontId="1" type="noConversion"/>
  </si>
  <si>
    <t>diagnostic transurethral resection of bladder tumor, recurrent BCG failure high-grade nonmuscle-invasive bladder cancer</t>
    <phoneticPr fontId="1" type="noConversion"/>
  </si>
  <si>
    <t>cT2-4, cN0, cM0</t>
    <phoneticPr fontId="1" type="noConversion"/>
  </si>
  <si>
    <t>선택 
1) 방광종양(cT-4, cN0, cM0)의 진단적 경요도절제술
2) 재발성 BCG failure high-grade 비근침윤성 방광암
배제
1) 로봇수술이나 완화치료(palliative intent)에 마취금기인 경우</t>
    <phoneticPr fontId="1" type="noConversion"/>
  </si>
  <si>
    <t>Patients were enrolled with a covariate adaptive randomization process based on the following variables: body mass index, ASAÒ (American Society of AnesthesiologistsÒ) score, baseline hemoglobin (Hb) levels, planned UD (Padua ileal bladder or ileal conduit), neoadjuvant chemotherapy and cT-stage, via a web-based system “randPack,” “R” statistical software, exclusively managed by the Department of Clinical Trial Centre.</t>
    <phoneticPr fontId="1" type="noConversion"/>
  </si>
  <si>
    <t>exclusively managed by the Department of Clinical Trial Centre.</t>
    <phoneticPr fontId="1" type="noConversion"/>
  </si>
  <si>
    <t>L</t>
    <phoneticPr fontId="1" type="noConversion"/>
  </si>
  <si>
    <t>Treatment allocation was only masked from pathologists who analyzed the cystectomy specimens.</t>
    <phoneticPr fontId="1" type="noConversion"/>
  </si>
  <si>
    <t>H</t>
    <phoneticPr fontId="1" type="noConversion"/>
  </si>
  <si>
    <t>보고하고자 하는 결과지표 모두 보고함</t>
    <phoneticPr fontId="1" type="noConversion"/>
  </si>
  <si>
    <t>116명 중 군당 1명씩, 총 2명이 탈락하여 결과에 영향을 미치지 않을 것으로 판단됨</t>
    <phoneticPr fontId="1" type="noConversion"/>
  </si>
  <si>
    <t>median(range)
•I: 64(53-70)
•C: 66(58-71)</t>
    <phoneticPr fontId="1" type="noConversion"/>
  </si>
  <si>
    <t>•I: 44(76)
•C: 40(69)</t>
    <phoneticPr fontId="1" type="noConversion"/>
  </si>
  <si>
    <t>T1이하/T2/T3
•I: 11(19)/45(78)/2(3)
•C: 12(21)/44(76)/2(3)</t>
    <phoneticPr fontId="1" type="noConversion"/>
  </si>
  <si>
    <t>score 1/2/3
•I: 2(3)/43(74)/13(22)
•C: 2(3)/50(86)/6(10)</t>
    <phoneticPr fontId="1" type="noConversion"/>
  </si>
  <si>
    <t>BMI
(Median (IQR))</t>
    <phoneticPr fontId="1" type="noConversion"/>
  </si>
  <si>
    <t>•I: 26(23-28)
•C: 26(24-29)</t>
    <phoneticPr fontId="1" type="noConversion"/>
  </si>
  <si>
    <t>neoadjuvant CT
(n (%))</t>
    <phoneticPr fontId="1" type="noConversion"/>
  </si>
  <si>
    <t>•I: 23(40)
•C: 22(38)</t>
    <phoneticPr fontId="1" type="noConversion"/>
  </si>
  <si>
    <t>CCI
(n (%))</t>
    <phoneticPr fontId="1" type="noConversion"/>
  </si>
  <si>
    <t xml:space="preserve">score &gt;=3/4/5/6&gt;=
•I: 23(40)/16(28)/12(21)/7(12)
•C: 17(29)/22(38)/13(22)/6(11) </t>
    <phoneticPr fontId="1" type="noConversion"/>
  </si>
  <si>
    <t>추적관찰기간(month)</t>
    <phoneticPr fontId="1" type="noConversion"/>
  </si>
  <si>
    <t>NA</t>
    <phoneticPr fontId="1" type="noConversion"/>
  </si>
  <si>
    <t>기기명
(제조업체, 국가)</t>
    <phoneticPr fontId="1" type="noConversion"/>
  </si>
  <si>
    <t>기타 설명</t>
    <phoneticPr fontId="1" type="noConversion"/>
  </si>
  <si>
    <t>NCT no. 
(임상시험명)</t>
    <phoneticPr fontId="1" type="noConversion"/>
  </si>
  <si>
    <t>NCT03434132</t>
    <phoneticPr fontId="1" type="noConversion"/>
  </si>
  <si>
    <t>결론</t>
    <phoneticPr fontId="1" type="noConversion"/>
  </si>
  <si>
    <t>funding</t>
    <phoneticPr fontId="1" type="noConversion"/>
  </si>
  <si>
    <t>수술명</t>
    <phoneticPr fontId="1" type="noConversion"/>
  </si>
  <si>
    <t>영문명</t>
    <phoneticPr fontId="1" type="noConversion"/>
  </si>
  <si>
    <t>수술번호</t>
    <phoneticPr fontId="1" type="noConversion"/>
  </si>
  <si>
    <t>NR</t>
    <phoneticPr fontId="1" type="noConversion"/>
  </si>
  <si>
    <t>Italian Ministry of Health “Ricerca Finalizzata 2016.”</t>
    <phoneticPr fontId="1" type="noConversion"/>
  </si>
  <si>
    <t>%</t>
    <phoneticPr fontId="1" type="noConversion"/>
  </si>
  <si>
    <t xml:space="preserve">perioperative </t>
    <phoneticPr fontId="1" type="noConversion"/>
  </si>
  <si>
    <t>intraoperative</t>
    <phoneticPr fontId="1" type="noConversion"/>
  </si>
  <si>
    <t>postoperative</t>
    <phoneticPr fontId="1" type="noConversion"/>
  </si>
  <si>
    <t>예상 출혈량</t>
    <phoneticPr fontId="1" type="noConversion"/>
  </si>
  <si>
    <t>overall perioperative 수혈률</t>
    <phoneticPr fontId="1" type="noConversion"/>
  </si>
  <si>
    <t>postoperative 수혈률</t>
    <phoneticPr fontId="1" type="noConversion"/>
  </si>
  <si>
    <t>intraoperative 수혈률</t>
    <phoneticPr fontId="1" type="noConversion"/>
  </si>
  <si>
    <t>ml</t>
    <phoneticPr fontId="1" type="noConversion"/>
  </si>
  <si>
    <t>SD</t>
    <phoneticPr fontId="1" type="noConversion"/>
  </si>
  <si>
    <t>range</t>
    <phoneticPr fontId="1" type="noConversion"/>
  </si>
  <si>
    <t>median/IQR</t>
    <phoneticPr fontId="1" type="noConversion"/>
  </si>
  <si>
    <t>330-625</t>
    <phoneticPr fontId="1" type="noConversion"/>
  </si>
  <si>
    <t>Hb variation</t>
    <phoneticPr fontId="1" type="noConversion"/>
  </si>
  <si>
    <t>24-hr 변화량</t>
    <phoneticPr fontId="1" type="noConversion"/>
  </si>
  <si>
    <t>-26~-14</t>
    <phoneticPr fontId="1" type="noConversion"/>
  </si>
  <si>
    <t>-31~-17</t>
    <phoneticPr fontId="1" type="noConversion"/>
  </si>
  <si>
    <t xml:space="preserve">수술시간 </t>
    <phoneticPr fontId="1" type="noConversion"/>
  </si>
  <si>
    <t>min</t>
    <phoneticPr fontId="1" type="noConversion"/>
  </si>
  <si>
    <t>174-210</t>
    <phoneticPr fontId="1" type="noConversion"/>
  </si>
  <si>
    <t>&lt;0.001</t>
    <phoneticPr fontId="1" type="noConversion"/>
  </si>
  <si>
    <t>time to flatus</t>
    <phoneticPr fontId="1" type="noConversion"/>
  </si>
  <si>
    <t>time to bowel</t>
    <phoneticPr fontId="1" type="noConversion"/>
  </si>
  <si>
    <t>time to mobilization</t>
    <phoneticPr fontId="1" type="noConversion"/>
  </si>
  <si>
    <t>time to regular diet</t>
    <phoneticPr fontId="1" type="noConversion"/>
  </si>
  <si>
    <t>day</t>
    <phoneticPr fontId="1" type="noConversion"/>
  </si>
  <si>
    <t>2~4</t>
    <phoneticPr fontId="1" type="noConversion"/>
  </si>
  <si>
    <t>243~511</t>
    <phoneticPr fontId="1" type="noConversion"/>
  </si>
  <si>
    <t>270~340</t>
    <phoneticPr fontId="1" type="noConversion"/>
  </si>
  <si>
    <t>4~5</t>
    <phoneticPr fontId="1" type="noConversion"/>
  </si>
  <si>
    <t>1~2</t>
    <phoneticPr fontId="1" type="noConversion"/>
  </si>
  <si>
    <t>3~4</t>
    <phoneticPr fontId="1" type="noConversion"/>
  </si>
  <si>
    <t>4~6</t>
    <phoneticPr fontId="1" type="noConversion"/>
  </si>
  <si>
    <t>3~5</t>
    <phoneticPr fontId="1" type="noConversion"/>
  </si>
  <si>
    <t>nasogastric tube placement</t>
    <phoneticPr fontId="1" type="noConversion"/>
  </si>
  <si>
    <t>수술중 합병증</t>
    <phoneticPr fontId="1" type="noConversion"/>
  </si>
  <si>
    <t xml:space="preserve">재원기간 </t>
    <phoneticPr fontId="1" type="noConversion"/>
  </si>
  <si>
    <t>6~9</t>
    <phoneticPr fontId="1" type="noConversion"/>
  </si>
  <si>
    <t>5~8</t>
    <phoneticPr fontId="1" type="noConversion"/>
  </si>
  <si>
    <t>재입원</t>
    <phoneticPr fontId="1" type="noConversion"/>
  </si>
  <si>
    <t>수술후 합병증</t>
    <phoneticPr fontId="1" type="noConversion"/>
  </si>
  <si>
    <t>Clavien 1-2</t>
    <phoneticPr fontId="1" type="noConversion"/>
  </si>
  <si>
    <t>Clavien 3-5</t>
    <phoneticPr fontId="1" type="noConversion"/>
  </si>
  <si>
    <t>Clavien 1-5</t>
    <phoneticPr fontId="1" type="noConversion"/>
  </si>
  <si>
    <t>day continence</t>
    <phoneticPr fontId="1" type="noConversion"/>
  </si>
  <si>
    <t>night continence</t>
    <phoneticPr fontId="1" type="noConversion"/>
  </si>
  <si>
    <t>6m</t>
    <phoneticPr fontId="1" type="noConversion"/>
  </si>
  <si>
    <t>30d</t>
    <phoneticPr fontId="1" type="noConversion"/>
  </si>
  <si>
    <t>90d</t>
    <phoneticPr fontId="1" type="noConversion"/>
  </si>
  <si>
    <t>180d</t>
    <phoneticPr fontId="1" type="noConversion"/>
  </si>
  <si>
    <t>전체 생존율</t>
    <phoneticPr fontId="1" type="noConversion"/>
  </si>
  <si>
    <t>암특이적 생존율</t>
    <phoneticPr fontId="1" type="noConversion"/>
  </si>
  <si>
    <t>무질병 생존율</t>
    <phoneticPr fontId="1" type="noConversion"/>
  </si>
  <si>
    <t>결과지표 분류</t>
    <phoneticPr fontId="1" type="noConversion"/>
  </si>
  <si>
    <t>결과지표분류</t>
    <phoneticPr fontId="1" type="noConversion"/>
  </si>
  <si>
    <t>수혈률</t>
    <phoneticPr fontId="1" type="noConversion"/>
  </si>
  <si>
    <t>합병증</t>
    <phoneticPr fontId="1" type="noConversion"/>
  </si>
  <si>
    <t>생존율</t>
    <phoneticPr fontId="1" type="noConversion"/>
  </si>
  <si>
    <t>30일 재입원</t>
    <phoneticPr fontId="1" type="noConversion"/>
  </si>
  <si>
    <t>90일 재입원</t>
    <phoneticPr fontId="1" type="noConversion"/>
  </si>
  <si>
    <t>180일 재입원</t>
    <phoneticPr fontId="1" type="noConversion"/>
  </si>
  <si>
    <t>삶의 질</t>
    <phoneticPr fontId="1" type="noConversion"/>
  </si>
  <si>
    <t>전반적인 건강상태</t>
    <phoneticPr fontId="1" type="noConversion"/>
  </si>
  <si>
    <t>신체적 기능</t>
    <phoneticPr fontId="1" type="noConversion"/>
  </si>
  <si>
    <t>감정적 기능</t>
    <phoneticPr fontId="1" type="noConversion"/>
  </si>
  <si>
    <t>역할 기능</t>
    <phoneticPr fontId="1" type="noConversion"/>
  </si>
  <si>
    <t>사회적 기능</t>
    <phoneticPr fontId="1" type="noConversion"/>
  </si>
  <si>
    <t>피로</t>
    <phoneticPr fontId="1" type="noConversion"/>
  </si>
  <si>
    <t>메스꺼움/구토</t>
    <phoneticPr fontId="1" type="noConversion"/>
  </si>
  <si>
    <t>통증</t>
    <phoneticPr fontId="1" type="noConversion"/>
  </si>
  <si>
    <t>호흡곤란</t>
    <phoneticPr fontId="1" type="noConversion"/>
  </si>
  <si>
    <t>불면</t>
    <phoneticPr fontId="1" type="noConversion"/>
  </si>
  <si>
    <t>식욕저하</t>
    <phoneticPr fontId="1" type="noConversion"/>
  </si>
  <si>
    <t>변비</t>
    <phoneticPr fontId="1" type="noConversion"/>
  </si>
  <si>
    <t>설사</t>
    <phoneticPr fontId="1" type="noConversion"/>
  </si>
  <si>
    <t>재정적 어려움</t>
    <phoneticPr fontId="1" type="noConversion"/>
  </si>
  <si>
    <t>배뇨증상/문제</t>
    <phoneticPr fontId="1" type="noConversion"/>
  </si>
  <si>
    <t>furture perspective</t>
    <phoneticPr fontId="1" type="noConversion"/>
  </si>
  <si>
    <t>더부룩함/부글거림</t>
    <phoneticPr fontId="1" type="noConversion"/>
  </si>
  <si>
    <t>body image</t>
    <phoneticPr fontId="1" type="noConversion"/>
  </si>
  <si>
    <t>성기능</t>
    <phoneticPr fontId="1" type="noConversion"/>
  </si>
  <si>
    <t>baseline</t>
    <phoneticPr fontId="1" type="noConversion"/>
  </si>
  <si>
    <t>EORTC-QLQ-C30</t>
    <phoneticPr fontId="1" type="noConversion"/>
  </si>
  <si>
    <t>EORTC-QLQ-BLM30</t>
    <phoneticPr fontId="1" type="noConversion"/>
  </si>
  <si>
    <t>인지 기능</t>
    <phoneticPr fontId="1" type="noConversion"/>
  </si>
  <si>
    <t>이탈리아</t>
    <phoneticPr fontId="1" type="noConversion"/>
  </si>
  <si>
    <t>NCT03434132</t>
    <phoneticPr fontId="1" type="noConversion"/>
  </si>
  <si>
    <t>high-grade 비근침윤성 방광암 또는 BCG 실패 환자</t>
    <phoneticPr fontId="1" type="noConversion"/>
  </si>
  <si>
    <t>cT2-4N0M0</t>
    <phoneticPr fontId="1" type="noConversion"/>
  </si>
  <si>
    <t>NA</t>
    <phoneticPr fontId="1" type="noConversion"/>
  </si>
  <si>
    <t>2/116 (각군 1명, 6개월 시점)</t>
    <phoneticPr fontId="1" type="noConversion"/>
  </si>
  <si>
    <t>mean(SD)
•I: 61.8(10.2)
•C: 61.3(8.6)</t>
    <phoneticPr fontId="1" type="noConversion"/>
  </si>
  <si>
    <t>NR</t>
    <phoneticPr fontId="1" type="noConversion"/>
  </si>
  <si>
    <t>•I: 21(70)
•C: 21(75)</t>
    <phoneticPr fontId="1" type="noConversion"/>
  </si>
  <si>
    <t>T1이하/T2/T3
•I: 6(20)/24(80)/0(0)
•C: 8(28)/19(68)/1(4)</t>
    <phoneticPr fontId="1" type="noConversion"/>
  </si>
  <si>
    <t>score 2/3
•I: 21(70/9(30)
•C: 24(86)/4(14)</t>
    <phoneticPr fontId="1" type="noConversion"/>
  </si>
  <si>
    <t>BMI
(Mean (SD))</t>
    <phoneticPr fontId="1" type="noConversion"/>
  </si>
  <si>
    <t>•I: 25.2(4.0)
•C: 26.3(3.5)</t>
    <phoneticPr fontId="1" type="noConversion"/>
  </si>
  <si>
    <t>•I: 17(57)
•C: 14(50)</t>
    <phoneticPr fontId="1" type="noConversion"/>
  </si>
  <si>
    <t>score &gt;=3/4/5/6&gt;=
•I: 11(37)/9(30)/5(17)/5(17)
•C: 10(36)/8(29)/5(17)/5(17)</t>
    <phoneticPr fontId="1" type="noConversion"/>
  </si>
  <si>
    <t>전체 수혈률은 개복술 대비 로봇보조수술군에서 유의하게 높아 robot-assisted radical prostatectomy with intracorporal UD(urinary diversion)에 이점이 있음. 그러나 수술중 합병증, 재원기간, 6개월 삶의 질은 대체로 양 군간 차이가 없었음. 종양학적, 기능적 결과지표에 대하여 장기 추적결과가 필요함</t>
    <phoneticPr fontId="1" type="noConversion"/>
  </si>
  <si>
    <t>일부 항목(불면, 더부륵함/부글거림)을 제외하고 대부분의 환자보고 삶의 질 결과지표에서 로봇보조수술군과 개복술군 간의 차이가 없었음. 그러나 개복술군에서는 역할기능이 감소하고, 증상점수가 증가하는 경향이 있었던 반면 로봇보조수술군에서는 비교증상/문제가 유의하게 높았음. 따라서 결정적인 결론을 내릴 수 있도록 장기추적 결과가 더 필요함</t>
    <phoneticPr fontId="1" type="noConversion"/>
  </si>
  <si>
    <t>12m</t>
    <phoneticPr fontId="1" type="noConversion"/>
  </si>
  <si>
    <t>두 군의 변화량 차이 비교</t>
    <phoneticPr fontId="1" type="noConversion"/>
  </si>
  <si>
    <t>RCT</t>
    <phoneticPr fontId="1" type="noConversion"/>
  </si>
  <si>
    <t>미국</t>
    <phoneticPr fontId="1" type="noConversion"/>
  </si>
  <si>
    <t>NCT01157676</t>
    <phoneticPr fontId="1" type="noConversion"/>
  </si>
  <si>
    <t>2009.6~2011.6</t>
    <phoneticPr fontId="1" type="noConversion"/>
  </si>
  <si>
    <t>bladder cancer</t>
    <phoneticPr fontId="1" type="noConversion"/>
  </si>
  <si>
    <t>T1-T3, N0, M0</t>
    <phoneticPr fontId="1" type="noConversion"/>
  </si>
  <si>
    <t>NA</t>
    <phoneticPr fontId="1" type="noConversion"/>
  </si>
  <si>
    <t>NR</t>
    <phoneticPr fontId="1" type="noConversion"/>
  </si>
  <si>
    <t>median(range)
•I: 69(62.3~74)
•C: 64.5(59.8~72.3)</t>
    <phoneticPr fontId="1" type="noConversion"/>
  </si>
  <si>
    <t>•I:18(90)
•C:16(80)</t>
    <phoneticPr fontId="1" type="noConversion"/>
  </si>
  <si>
    <t>T1이하/T2/T3/T4
•I: 7(35)/3(15)/3(15)/7(35)
•C: 12(60)/1(5)/2(10)/5(25)</t>
    <phoneticPr fontId="1" type="noConversion"/>
  </si>
  <si>
    <t>score 2/3/4
•I: 3(15)/17(85)/0(0)
C: 4(20)/15(75)/1(5)</t>
    <phoneticPr fontId="1" type="noConversion"/>
  </si>
  <si>
    <t>•I:6(30)
•C: 5(35)</t>
    <phoneticPr fontId="1" type="noConversion"/>
  </si>
  <si>
    <t>•I: 27.6(24.2-29.9)
•C: 28.3(26.1-32.3)</t>
    <phoneticPr fontId="1" type="noConversion"/>
  </si>
  <si>
    <t>방광전적출술</t>
    <phoneticPr fontId="1" type="noConversion"/>
  </si>
  <si>
    <t>radical cystectomy</t>
    <phoneticPr fontId="1" type="noConversion"/>
  </si>
  <si>
    <t>다빈치</t>
    <phoneticPr fontId="1" type="noConversion"/>
  </si>
  <si>
    <t>NR
NIH?</t>
    <phoneticPr fontId="1" type="noConversion"/>
  </si>
  <si>
    <t>로봇보조수술과 개복술은 삶의 질에 있어 유의한 차이가 없었음</t>
    <phoneticPr fontId="1" type="noConversion"/>
  </si>
  <si>
    <t>삶의 질</t>
    <phoneticPr fontId="1" type="noConversion"/>
  </si>
  <si>
    <t>FACT-VCI</t>
    <phoneticPr fontId="1" type="noConversion"/>
  </si>
  <si>
    <t>23~26</t>
    <phoneticPr fontId="1" type="noConversion"/>
  </si>
  <si>
    <t>21~27</t>
    <phoneticPr fontId="1" type="noConversion"/>
  </si>
  <si>
    <t>physical well-being score</t>
    <phoneticPr fontId="1" type="noConversion"/>
  </si>
  <si>
    <t>social/family well-being score</t>
    <phoneticPr fontId="1" type="noConversion"/>
  </si>
  <si>
    <t>emotional well-being score</t>
    <phoneticPr fontId="1" type="noConversion"/>
  </si>
  <si>
    <t>functional well-being score</t>
    <phoneticPr fontId="1" type="noConversion"/>
  </si>
  <si>
    <t>VCI score</t>
    <phoneticPr fontId="1" type="noConversion"/>
  </si>
  <si>
    <t>FACT-VCI score</t>
    <phoneticPr fontId="1" type="noConversion"/>
  </si>
  <si>
    <t>20~23.5</t>
    <phoneticPr fontId="1" type="noConversion"/>
  </si>
  <si>
    <t>15~23.5</t>
    <phoneticPr fontId="1" type="noConversion"/>
  </si>
  <si>
    <t>17~24</t>
    <phoneticPr fontId="1" type="noConversion"/>
  </si>
  <si>
    <t>32.5~52</t>
    <phoneticPr fontId="1" type="noConversion"/>
  </si>
  <si>
    <t>116.5~139.5</t>
    <phoneticPr fontId="1" type="noConversion"/>
  </si>
  <si>
    <t>23.8~28</t>
    <phoneticPr fontId="1" type="noConversion"/>
  </si>
  <si>
    <t>23~24</t>
    <phoneticPr fontId="1" type="noConversion"/>
  </si>
  <si>
    <t>20.8~24.8</t>
    <phoneticPr fontId="1" type="noConversion"/>
  </si>
  <si>
    <t>20.8~28</t>
    <phoneticPr fontId="1" type="noConversion"/>
  </si>
  <si>
    <t>32.8~55</t>
    <phoneticPr fontId="1" type="noConversion"/>
  </si>
  <si>
    <t>113.5~150</t>
    <phoneticPr fontId="1" type="noConversion"/>
  </si>
  <si>
    <t>3m</t>
    <phoneticPr fontId="1" type="noConversion"/>
  </si>
  <si>
    <t>19.3~24</t>
    <phoneticPr fontId="1" type="noConversion"/>
  </si>
  <si>
    <t>16.5~24</t>
    <phoneticPr fontId="1" type="noConversion"/>
  </si>
  <si>
    <t>17.3~23.5</t>
    <phoneticPr fontId="1" type="noConversion"/>
  </si>
  <si>
    <t>40.3~50</t>
    <phoneticPr fontId="1" type="noConversion"/>
  </si>
  <si>
    <t>113~144.8</t>
    <phoneticPr fontId="1" type="noConversion"/>
  </si>
  <si>
    <t>23~26.8</t>
    <phoneticPr fontId="1" type="noConversion"/>
  </si>
  <si>
    <t>17.3~22.8</t>
    <phoneticPr fontId="1" type="noConversion"/>
  </si>
  <si>
    <t>18.3~25</t>
    <phoneticPr fontId="1" type="noConversion"/>
  </si>
  <si>
    <t>37.3~50.8</t>
    <phoneticPr fontId="1" type="noConversion"/>
  </si>
  <si>
    <t>117.8~145</t>
    <phoneticPr fontId="1" type="noConversion"/>
  </si>
  <si>
    <t>6m</t>
    <phoneticPr fontId="1" type="noConversion"/>
  </si>
  <si>
    <t>23~27.8</t>
    <phoneticPr fontId="1" type="noConversion"/>
  </si>
  <si>
    <t>17.3~23.8</t>
    <phoneticPr fontId="1" type="noConversion"/>
  </si>
  <si>
    <t>16.5~23</t>
    <phoneticPr fontId="1" type="noConversion"/>
  </si>
  <si>
    <t>14~19</t>
    <phoneticPr fontId="1" type="noConversion"/>
  </si>
  <si>
    <t>40.5~51.5</t>
    <phoneticPr fontId="1" type="noConversion"/>
  </si>
  <si>
    <t>108~131.8</t>
    <phoneticPr fontId="1" type="noConversion"/>
  </si>
  <si>
    <t>19~25</t>
    <phoneticPr fontId="1" type="noConversion"/>
  </si>
  <si>
    <t>22~24</t>
    <phoneticPr fontId="1" type="noConversion"/>
  </si>
  <si>
    <t>17.5~22.3</t>
    <phoneticPr fontId="1" type="noConversion"/>
  </si>
  <si>
    <t>13.5~22</t>
    <phoneticPr fontId="1" type="noConversion"/>
  </si>
  <si>
    <t>35~51</t>
    <phoneticPr fontId="1" type="noConversion"/>
  </si>
  <si>
    <t>104~143.5</t>
    <phoneticPr fontId="1" type="noConversion"/>
  </si>
  <si>
    <t>9m</t>
    <phoneticPr fontId="1" type="noConversion"/>
  </si>
  <si>
    <t>21.5~28</t>
    <phoneticPr fontId="1" type="noConversion"/>
  </si>
  <si>
    <t>19~24</t>
    <phoneticPr fontId="1" type="noConversion"/>
  </si>
  <si>
    <t>16.3~26.5</t>
    <phoneticPr fontId="1" type="noConversion"/>
  </si>
  <si>
    <t>41~56.8</t>
    <phoneticPr fontId="1" type="noConversion"/>
  </si>
  <si>
    <t>121.5~156</t>
    <phoneticPr fontId="1" type="noConversion"/>
  </si>
  <si>
    <t>20.5~25.5</t>
    <phoneticPr fontId="1" type="noConversion"/>
  </si>
  <si>
    <t>22.3~24</t>
    <phoneticPr fontId="1" type="noConversion"/>
  </si>
  <si>
    <t>16.3~23</t>
    <phoneticPr fontId="1" type="noConversion"/>
  </si>
  <si>
    <t>17~22</t>
    <phoneticPr fontId="1" type="noConversion"/>
  </si>
  <si>
    <t>35.8~47.3</t>
    <phoneticPr fontId="1" type="noConversion"/>
  </si>
  <si>
    <t>117~138</t>
    <phoneticPr fontId="1" type="noConversion"/>
  </si>
  <si>
    <t>12m</t>
    <phoneticPr fontId="1" type="noConversion"/>
  </si>
  <si>
    <t>19~25.5</t>
    <phoneticPr fontId="1" type="noConversion"/>
  </si>
  <si>
    <t>19.8~22.3</t>
    <phoneticPr fontId="1" type="noConversion"/>
  </si>
  <si>
    <t>12.5~23.3</t>
    <phoneticPr fontId="1" type="noConversion"/>
  </si>
  <si>
    <t>14~21.3</t>
    <phoneticPr fontId="1" type="noConversion"/>
  </si>
  <si>
    <t>32~47.5</t>
    <phoneticPr fontId="1" type="noConversion"/>
  </si>
  <si>
    <t>106~129.3</t>
    <phoneticPr fontId="1" type="noConversion"/>
  </si>
  <si>
    <t>24~27</t>
    <phoneticPr fontId="1" type="noConversion"/>
  </si>
  <si>
    <t>23~23</t>
    <phoneticPr fontId="1" type="noConversion"/>
  </si>
  <si>
    <t>18~23</t>
    <phoneticPr fontId="1" type="noConversion"/>
  </si>
  <si>
    <t>20~22</t>
    <phoneticPr fontId="1" type="noConversion"/>
  </si>
  <si>
    <t>33~45</t>
    <phoneticPr fontId="1" type="noConversion"/>
  </si>
  <si>
    <t>116~134</t>
    <phoneticPr fontId="1" type="noConversion"/>
  </si>
  <si>
    <t>변화량(중재-대조)</t>
    <phoneticPr fontId="1" type="noConversion"/>
  </si>
  <si>
    <t>mean</t>
    <phoneticPr fontId="1" type="noConversion"/>
  </si>
  <si>
    <t>95%CI</t>
    <phoneticPr fontId="1" type="noConversion"/>
  </si>
  <si>
    <t>-2.7~7.3</t>
    <phoneticPr fontId="1" type="noConversion"/>
  </si>
  <si>
    <t>-4.4~3.2</t>
    <phoneticPr fontId="1" type="noConversion"/>
  </si>
  <si>
    <t>-7.1~7.0</t>
    <phoneticPr fontId="1" type="noConversion"/>
  </si>
  <si>
    <t>-7.4~8.3</t>
    <phoneticPr fontId="1" type="noConversion"/>
  </si>
  <si>
    <t>-9.1~7.5</t>
    <phoneticPr fontId="1" type="noConversion"/>
  </si>
  <si>
    <t>-19~16</t>
    <phoneticPr fontId="1" type="noConversion"/>
  </si>
  <si>
    <t>-4.8~0.25</t>
    <phoneticPr fontId="1" type="noConversion"/>
  </si>
  <si>
    <t>-2.2~4.4</t>
    <phoneticPr fontId="1" type="noConversion"/>
  </si>
  <si>
    <t>-10.2~6.3</t>
    <phoneticPr fontId="1" type="noConversion"/>
  </si>
  <si>
    <t>-11.5~10.4</t>
    <phoneticPr fontId="1" type="noConversion"/>
  </si>
  <si>
    <t>-33.8~20.3</t>
    <phoneticPr fontId="1" type="noConversion"/>
  </si>
  <si>
    <t>-10~14</t>
    <phoneticPr fontId="1" type="noConversion"/>
  </si>
  <si>
    <t>-1.7~4.6</t>
    <phoneticPr fontId="1" type="noConversion"/>
  </si>
  <si>
    <t>-1.1~2.2</t>
    <phoneticPr fontId="1" type="noConversion"/>
  </si>
  <si>
    <t>-9.0~4.3</t>
    <phoneticPr fontId="1" type="noConversion"/>
  </si>
  <si>
    <t>-6.4~13</t>
    <phoneticPr fontId="1" type="noConversion"/>
  </si>
  <si>
    <t>-21.1~8.6</t>
    <phoneticPr fontId="1" type="noConversion"/>
  </si>
  <si>
    <t>-35.2~22.8</t>
    <phoneticPr fontId="1" type="noConversion"/>
  </si>
  <si>
    <t>-1.6~3.0</t>
    <phoneticPr fontId="1" type="noConversion"/>
  </si>
  <si>
    <t>-0.93~2.53</t>
    <phoneticPr fontId="1" type="noConversion"/>
  </si>
  <si>
    <t>-6.2~5.4</t>
    <phoneticPr fontId="1" type="noConversion"/>
  </si>
  <si>
    <t>-3.3~2.68</t>
    <phoneticPr fontId="1" type="noConversion"/>
  </si>
  <si>
    <t>-6.0~13</t>
    <phoneticPr fontId="1" type="noConversion"/>
  </si>
  <si>
    <t>-11.1~22.3</t>
    <phoneticPr fontId="1" type="noConversion"/>
  </si>
  <si>
    <t xml:space="preserve">각 시점에서 중재-대조 비교. 연령, 수술전 asa, 수술후 합병증, 암병기, CT여부, 기저 QoL 값으로 adjust </t>
    <phoneticPr fontId="1" type="noConversion"/>
  </si>
  <si>
    <t>Parekh(2013)과 동일</t>
    <phoneticPr fontId="1" type="noConversion"/>
  </si>
  <si>
    <t>H</t>
    <phoneticPr fontId="1" type="noConversion"/>
  </si>
  <si>
    <t>A</t>
    <phoneticPr fontId="1" type="noConversion"/>
  </si>
  <si>
    <t>RCT</t>
    <phoneticPr fontId="1" type="noConversion"/>
  </si>
  <si>
    <t>미국</t>
    <phoneticPr fontId="1" type="noConversion"/>
  </si>
  <si>
    <t>2009.7~2011.6</t>
    <phoneticPr fontId="1" type="noConversion"/>
  </si>
  <si>
    <t>1/40</t>
    <phoneticPr fontId="1" type="noConversion"/>
  </si>
  <si>
    <t>배제 
1)동의서 제공하지 않은 경우
2) 이전에 복부 및 골반에서 개복술을 여러 차례 진행하여 안전한 로봇수술이 어려운 경우
3) 로봇수술이 어려울 정도의 병적비만
4) T4 방광암 
5) 골반 또는 후복막 림프절이 크게 확대된 clinical lymph node positive bladder cancer
6) 장기적으로 복막의 안전한 개시 및 유지를 방해하는 기존의 상태가 있는 경우
7) 30세 미만 또는 90세 초과
8) 임신</t>
    <phoneticPr fontId="1" type="noConversion"/>
  </si>
  <si>
    <t>Patients who met the inclusion criteria were randomized to open or robotic radical cystectomy at their preoperative clinic visit using a computerized randomization program (www.randomization.com) (see figure). This program generated a list of surgical slots numbered 1 through 60, and randomly assigned open or robotic assisted cystectomy to each slot (30 slots for each procedure).</t>
    <phoneticPr fontId="1" type="noConversion"/>
  </si>
  <si>
    <t>Each assignment was placed in a sealed envelope with the corresponding slot number written on the outside.</t>
    <phoneticPr fontId="1" type="noConversion"/>
  </si>
  <si>
    <t>L</t>
    <phoneticPr fontId="1" type="noConversion"/>
  </si>
  <si>
    <t>Parekh(A) 문헌과 동일</t>
    <phoneticPr fontId="1" type="noConversion"/>
  </si>
  <si>
    <t>40명 중 1명이 탈락하였으나 결과에 영향을 주었을 것으로 예상되지 않음</t>
    <phoneticPr fontId="1" type="noConversion"/>
  </si>
  <si>
    <t>median
•I: 3
•C: 3</t>
    <phoneticPr fontId="1" type="noConversion"/>
  </si>
  <si>
    <t xml:space="preserve">수술후 </t>
    <phoneticPr fontId="1" type="noConversion"/>
  </si>
  <si>
    <t>종양학적 효능과 관련한 대리지표에는 군 간 유의한 차이가 없었음. 로봇 보조 방광전적출술은 개복술 대비 예상 출혈량 감소, 재원기간 감소의 잠재적 이득이 있음</t>
    <phoneticPr fontId="1" type="noConversion"/>
  </si>
  <si>
    <t>수술시간</t>
    <phoneticPr fontId="1" type="noConversion"/>
  </si>
  <si>
    <t>240~366</t>
    <phoneticPr fontId="1" type="noConversion"/>
  </si>
  <si>
    <t>240~321.3</t>
    <phoneticPr fontId="1" type="noConversion"/>
  </si>
  <si>
    <t xml:space="preserve">예상출혈량 </t>
    <phoneticPr fontId="1" type="noConversion"/>
  </si>
  <si>
    <t>mL</t>
    <phoneticPr fontId="1" type="noConversion"/>
  </si>
  <si>
    <t>300~762.5</t>
    <phoneticPr fontId="1" type="noConversion"/>
  </si>
  <si>
    <t>400~1125</t>
    <phoneticPr fontId="1" type="noConversion"/>
  </si>
  <si>
    <t>수혈횟수</t>
    <phoneticPr fontId="1" type="noConversion"/>
  </si>
  <si>
    <t xml:space="preserve">회 </t>
    <phoneticPr fontId="1" type="noConversion"/>
  </si>
  <si>
    <t>0~4</t>
    <phoneticPr fontId="1" type="noConversion"/>
  </si>
  <si>
    <t>perioperative</t>
    <phoneticPr fontId="1" type="noConversion"/>
  </si>
  <si>
    <t xml:space="preserve">수혈률 </t>
    <phoneticPr fontId="1" type="noConversion"/>
  </si>
  <si>
    <t>일</t>
    <phoneticPr fontId="1" type="noConversion"/>
  </si>
  <si>
    <t>5~9.5</t>
    <phoneticPr fontId="1" type="noConversion"/>
  </si>
  <si>
    <t>6~9.3</t>
    <phoneticPr fontId="1" type="noConversion"/>
  </si>
  <si>
    <t>LOS 5일 이내</t>
    <phoneticPr fontId="1" type="noConversion"/>
  </si>
  <si>
    <t>days to diet</t>
    <phoneticPr fontId="1" type="noConversion"/>
  </si>
  <si>
    <t xml:space="preserve">일 </t>
    <phoneticPr fontId="1" type="noConversion"/>
  </si>
  <si>
    <t>3~6.8</t>
    <phoneticPr fontId="1" type="noConversion"/>
  </si>
  <si>
    <t>3~7</t>
    <phoneticPr fontId="1" type="noConversion"/>
  </si>
  <si>
    <t>% periop adjuvant or neoadjuvant CT</t>
    <phoneticPr fontId="1" type="noConversion"/>
  </si>
  <si>
    <t>% positive surgical margin</t>
    <phoneticPr fontId="1" type="noConversion"/>
  </si>
  <si>
    <t>% Lymph node positive</t>
    <phoneticPr fontId="1" type="noConversion"/>
  </si>
  <si>
    <t>Lymph node count</t>
    <phoneticPr fontId="1" type="noConversion"/>
  </si>
  <si>
    <t>8.8~21.5</t>
    <phoneticPr fontId="1" type="noConversion"/>
  </si>
  <si>
    <t>15~28</t>
    <phoneticPr fontId="1" type="noConversion"/>
  </si>
  <si>
    <t>2011.6~2014.11</t>
    <phoneticPr fontId="1" type="noConversion"/>
  </si>
  <si>
    <t>T1-T4, N0-N1, M0</t>
    <phoneticPr fontId="1" type="noConversion"/>
  </si>
  <si>
    <t>bladder cancer, refractory carcinoma in situ</t>
    <phoneticPr fontId="1" type="noConversion"/>
  </si>
  <si>
    <t>배제 
1) 복부, 골반 개복수술 이력
2) 기존재하는 질환이 있어 pneumoperitoneum 시작 또는 유지가 어려운 경우
3) 임산부</t>
    <phoneticPr fontId="1" type="noConversion"/>
  </si>
  <si>
    <t>NIH NCI</t>
    <phoneticPr fontId="1" type="noConversion"/>
  </si>
  <si>
    <t>By use of a dynamic balancing algorithm, patients were
centrally randomly assigned (1:1) via a web-based system</t>
    <phoneticPr fontId="1" type="noConversion"/>
  </si>
  <si>
    <t>Treatment allocation was only masked from pathologists,
who analysed the cystectomy specimens.</t>
    <phoneticPr fontId="1" type="noConversion"/>
  </si>
  <si>
    <t>By use of a dynamic balancing algorithm, patients were
centrally randomly assigned (1:1) via a web-based system,
to receive open cystectomy or robotic cystectomy. Using
each institution as a block, the dynamic allocation
procedure allocated an approximately equal number of
patients to treatment groups to minimise imbalance
between groups</t>
    <phoneticPr fontId="1" type="noConversion"/>
  </si>
  <si>
    <t>•I: 9/159
•C: 1/153</t>
    <phoneticPr fontId="1" type="noConversion"/>
  </si>
  <si>
    <t>median(range)
•I: 70(43-90)
•C: 67(37-85)</t>
    <phoneticPr fontId="1" type="noConversion"/>
  </si>
  <si>
    <t>•I: 126(84)
•C: 128(84)</t>
    <phoneticPr fontId="1" type="noConversion"/>
  </si>
  <si>
    <t>T1이하/T2/T3/T4
•I: 48(32)/82(55)/16(11)/4(3)
•C: 51(37)/81(53)/16(11)/4(3)</t>
    <phoneticPr fontId="1" type="noConversion"/>
  </si>
  <si>
    <t>•I: 27.8(25.0-30.8)
•C: 28.2(24.9-31.7)</t>
    <phoneticPr fontId="1" type="noConversion"/>
  </si>
  <si>
    <t>•I: 41(27)
•C: 55(36)</t>
    <phoneticPr fontId="1" type="noConversion"/>
  </si>
  <si>
    <t>ECOG perfor,amce status</t>
    <phoneticPr fontId="1" type="noConversion"/>
  </si>
  <si>
    <t>socre 0/1/2-3
•I: 117(78)/29(19)/4(3)
•C: 109(72)/39(26)/4(3)</t>
    <phoneticPr fontId="1" type="noConversion"/>
  </si>
  <si>
    <t>RAZOR</t>
    <phoneticPr fontId="1" type="noConversion"/>
  </si>
  <si>
    <t xml:space="preserve">방광암 환자에서 로봇보조 방광전적출술은 개복수 대비 2년 무진행 생존에 있어 비열등하였음. </t>
    <phoneticPr fontId="1" type="noConversion"/>
  </si>
  <si>
    <t>24m</t>
    <phoneticPr fontId="1" type="noConversion"/>
  </si>
  <si>
    <t>pp analysis</t>
    <phoneticPr fontId="1" type="noConversion"/>
  </si>
  <si>
    <t>mITT analysis</t>
    <phoneticPr fontId="1" type="noConversion"/>
  </si>
  <si>
    <t>무진행 생존율</t>
    <phoneticPr fontId="1" type="noConversion"/>
  </si>
  <si>
    <t>%, 95% CI</t>
    <phoneticPr fontId="1" type="noConversion"/>
  </si>
  <si>
    <t>64.3~78.8</t>
    <phoneticPr fontId="1" type="noConversion"/>
  </si>
  <si>
    <t>63.6~78.2</t>
    <phoneticPr fontId="1" type="noConversion"/>
  </si>
  <si>
    <t>-9.6~0.9</t>
    <phoneticPr fontId="1" type="noConversion"/>
  </si>
  <si>
    <t>64.5~78.6</t>
    <phoneticPr fontId="1" type="noConversion"/>
  </si>
  <si>
    <t>63.8~78.3</t>
    <phoneticPr fontId="1" type="noConversion"/>
  </si>
  <si>
    <t>-9.7~10.6</t>
    <phoneticPr fontId="1" type="noConversion"/>
  </si>
  <si>
    <t>HR</t>
    <phoneticPr fontId="1" type="noConversion"/>
  </si>
  <si>
    <t>0.63~1.39</t>
    <phoneticPr fontId="1" type="noConversion"/>
  </si>
  <si>
    <t>0.65~1.41</t>
    <phoneticPr fontId="1" type="noConversion"/>
  </si>
  <si>
    <t>p=0.001 for non-inferiority</t>
    <phoneticPr fontId="1" type="noConversion"/>
  </si>
  <si>
    <t>무진행 생존</t>
    <phoneticPr fontId="1" type="noConversion"/>
  </si>
  <si>
    <t>방광암특이적 생존</t>
    <phoneticPr fontId="1" type="noConversion"/>
  </si>
  <si>
    <t>appendix 확인</t>
    <phoneticPr fontId="1" type="noConversion"/>
  </si>
  <si>
    <t xml:space="preserve">perioperative 수혈 </t>
    <phoneticPr fontId="1" type="noConversion"/>
  </si>
  <si>
    <t>intraoperative 수혈</t>
    <phoneticPr fontId="1" type="noConversion"/>
  </si>
  <si>
    <t>postoperative 수혈</t>
    <phoneticPr fontId="1" type="noConversion"/>
  </si>
  <si>
    <t>재원기간</t>
    <phoneticPr fontId="1" type="noConversion"/>
  </si>
  <si>
    <t>90일</t>
    <phoneticPr fontId="1" type="noConversion"/>
  </si>
  <si>
    <t>grade 0</t>
    <phoneticPr fontId="1" type="noConversion"/>
  </si>
  <si>
    <t>grade I</t>
    <phoneticPr fontId="1" type="noConversion"/>
  </si>
  <si>
    <t>grade II</t>
    <phoneticPr fontId="1" type="noConversion"/>
  </si>
  <si>
    <t>grade III</t>
    <phoneticPr fontId="1" type="noConversion"/>
  </si>
  <si>
    <t>grade IV</t>
    <phoneticPr fontId="1" type="noConversion"/>
  </si>
  <si>
    <t>grade V</t>
    <phoneticPr fontId="1" type="noConversion"/>
  </si>
  <si>
    <t>grade I-IV</t>
    <phoneticPr fontId="1" type="noConversion"/>
  </si>
  <si>
    <t>grade III-V</t>
    <phoneticPr fontId="1" type="noConversion"/>
  </si>
  <si>
    <t>Clavien-Dindo classification</t>
    <phoneticPr fontId="1" type="noConversion"/>
  </si>
  <si>
    <t>&lt;= grade 2</t>
    <phoneticPr fontId="1" type="noConversion"/>
  </si>
  <si>
    <t>-31.8~-10.2</t>
    <phoneticPr fontId="1" type="noConversion"/>
  </si>
  <si>
    <t>-30.6~-11.2</t>
    <phoneticPr fontId="1" type="noConversion"/>
  </si>
  <si>
    <t>&lt;0.0001</t>
    <phoneticPr fontId="1" type="noConversion"/>
  </si>
  <si>
    <t>-26.1~-3.9</t>
    <phoneticPr fontId="1" type="noConversion"/>
  </si>
  <si>
    <t>0.5~20.1</t>
    <phoneticPr fontId="1" type="noConversion"/>
  </si>
  <si>
    <t>출혈량</t>
    <phoneticPr fontId="1" type="noConversion"/>
  </si>
  <si>
    <t xml:space="preserve">min </t>
    <phoneticPr fontId="1" type="noConversion"/>
  </si>
  <si>
    <t>200~500</t>
    <phoneticPr fontId="1" type="noConversion"/>
  </si>
  <si>
    <t>500~1000</t>
    <phoneticPr fontId="1" type="noConversion"/>
  </si>
  <si>
    <t>2~5</t>
    <phoneticPr fontId="1" type="noConversion"/>
  </si>
  <si>
    <t>5~10</t>
    <phoneticPr fontId="1" type="noConversion"/>
  </si>
  <si>
    <t>6~10</t>
    <phoneticPr fontId="1" type="noConversion"/>
  </si>
  <si>
    <t>322~509</t>
    <phoneticPr fontId="1" type="noConversion"/>
  </si>
  <si>
    <t>281~450.</t>
    <phoneticPr fontId="1" type="noConversion"/>
  </si>
  <si>
    <t xml:space="preserve">Lymph node 절제 </t>
    <phoneticPr fontId="1" type="noConversion"/>
  </si>
  <si>
    <t>positive surgical margin</t>
    <phoneticPr fontId="1" type="noConversion"/>
  </si>
  <si>
    <t>-3.7~6.5</t>
    <phoneticPr fontId="1" type="noConversion"/>
  </si>
  <si>
    <t>FACT-BL-Cys</t>
    <phoneticPr fontId="1" type="noConversion"/>
  </si>
  <si>
    <t>Trial oucome index</t>
    <phoneticPr fontId="1" type="noConversion"/>
  </si>
  <si>
    <t>FACT-G</t>
    <phoneticPr fontId="1" type="noConversion"/>
  </si>
  <si>
    <t>FACT-BL-Cys Total</t>
    <phoneticPr fontId="1" type="noConversion"/>
  </si>
  <si>
    <t>Social well-being</t>
    <phoneticPr fontId="1" type="noConversion"/>
  </si>
  <si>
    <t>sum(physical, functional, FACT-BL-Cys)</t>
    <phoneticPr fontId="1" type="noConversion"/>
  </si>
  <si>
    <t>Functional Assessment of Therapy for patients with Bladder Cancer following cystectomy</t>
    <phoneticPr fontId="1" type="noConversion"/>
  </si>
  <si>
    <t>sum(physical, social, emotional, functional)</t>
    <phoneticPr fontId="1" type="noConversion"/>
  </si>
  <si>
    <t>sum(physical, social, functional, FACT-BL-Cys)</t>
    <phoneticPr fontId="1" type="noConversion"/>
  </si>
  <si>
    <t xml:space="preserve"> </t>
    <phoneticPr fontId="1" type="noConversion"/>
  </si>
  <si>
    <t>FACT-VCI/mean(95%CI)</t>
    <phoneticPr fontId="1" type="noConversion"/>
  </si>
  <si>
    <t>21.8~24.0</t>
    <phoneticPr fontId="1" type="noConversion"/>
  </si>
  <si>
    <t>22.2~24.7</t>
    <phoneticPr fontId="1" type="noConversion"/>
  </si>
  <si>
    <t>16.4~18.6</t>
    <phoneticPr fontId="1" type="noConversion"/>
  </si>
  <si>
    <t>16.8~20.0</t>
    <phoneticPr fontId="1" type="noConversion"/>
  </si>
  <si>
    <t>35.0~39.8</t>
    <phoneticPr fontId="1" type="noConversion"/>
  </si>
  <si>
    <t>74.6~83.2</t>
    <phoneticPr fontId="1" type="noConversion"/>
  </si>
  <si>
    <t>78.6~86.1</t>
    <phoneticPr fontId="1" type="noConversion"/>
  </si>
  <si>
    <t>114.5~125.8</t>
    <phoneticPr fontId="1" type="noConversion"/>
  </si>
  <si>
    <t>22.3~24.6</t>
    <phoneticPr fontId="1" type="noConversion"/>
  </si>
  <si>
    <t>22.2~24.8</t>
    <phoneticPr fontId="1" type="noConversion"/>
  </si>
  <si>
    <t>16.5~18.8</t>
    <phoneticPr fontId="1" type="noConversion"/>
  </si>
  <si>
    <t>16.7~20.1</t>
    <phoneticPr fontId="1" type="noConversion"/>
  </si>
  <si>
    <t>34.2~39.2</t>
    <phoneticPr fontId="1" type="noConversion"/>
  </si>
  <si>
    <t>74.3~83.5</t>
    <phoneticPr fontId="1" type="noConversion"/>
  </si>
  <si>
    <t>79.5~87.4</t>
    <phoneticPr fontId="1" type="noConversion"/>
  </si>
  <si>
    <t>115.0~126.8</t>
    <phoneticPr fontId="1" type="noConversion"/>
  </si>
  <si>
    <t>22.1~24.3</t>
    <phoneticPr fontId="1" type="noConversion"/>
  </si>
  <si>
    <t>21.9~24.3</t>
    <phoneticPr fontId="1" type="noConversion"/>
  </si>
  <si>
    <t>18.4~20.5</t>
    <phoneticPr fontId="1" type="noConversion"/>
  </si>
  <si>
    <t>16.3~19.5</t>
    <phoneticPr fontId="1" type="noConversion"/>
  </si>
  <si>
    <t>35.8~40.0</t>
    <phoneticPr fontId="1" type="noConversion"/>
  </si>
  <si>
    <t>75.1~83.4</t>
    <phoneticPr fontId="1" type="noConversion"/>
  </si>
  <si>
    <t>80.4~88.1</t>
    <phoneticPr fontId="1" type="noConversion"/>
  </si>
  <si>
    <t>117.2~28.3</t>
    <phoneticPr fontId="1" type="noConversion"/>
  </si>
  <si>
    <t>21.6~24.0</t>
    <phoneticPr fontId="1" type="noConversion"/>
  </si>
  <si>
    <t>21.3~23.9</t>
    <phoneticPr fontId="1" type="noConversion"/>
  </si>
  <si>
    <t>18.8~21.0</t>
    <phoneticPr fontId="1" type="noConversion"/>
  </si>
  <si>
    <t>17.6~21.0</t>
    <phoneticPr fontId="1" type="noConversion"/>
  </si>
  <si>
    <t>36.0~40.5</t>
    <phoneticPr fontId="1" type="noConversion"/>
  </si>
  <si>
    <t>76.3~85.2</t>
    <phoneticPr fontId="1" type="noConversion"/>
  </si>
  <si>
    <t>81.8~89.9</t>
    <phoneticPr fontId="1" type="noConversion"/>
  </si>
  <si>
    <t>119.3~131.1</t>
    <phoneticPr fontId="1" type="noConversion"/>
  </si>
  <si>
    <t>22.0~24.3</t>
    <phoneticPr fontId="1" type="noConversion"/>
  </si>
  <si>
    <t>22.1~24.5</t>
    <phoneticPr fontId="1" type="noConversion"/>
  </si>
  <si>
    <t>18.3~20.5</t>
    <phoneticPr fontId="1" type="noConversion"/>
  </si>
  <si>
    <t>16.9~20.1</t>
    <phoneticPr fontId="1" type="noConversion"/>
  </si>
  <si>
    <t>37.1~41.4</t>
    <phoneticPr fontId="1" type="noConversion"/>
  </si>
  <si>
    <t>77.0~85.3</t>
    <phoneticPr fontId="1" type="noConversion"/>
  </si>
  <si>
    <t>82.1~89.7</t>
    <phoneticPr fontId="1" type="noConversion"/>
  </si>
  <si>
    <t>120.4~131.6</t>
    <phoneticPr fontId="1" type="noConversion"/>
  </si>
  <si>
    <t>22.7~25.0</t>
    <phoneticPr fontId="1" type="noConversion"/>
  </si>
  <si>
    <t>22.1~4.6</t>
    <phoneticPr fontId="1" type="noConversion"/>
  </si>
  <si>
    <t>18.9~21.2</t>
    <phoneticPr fontId="1" type="noConversion"/>
  </si>
  <si>
    <t>18.0~21.4</t>
    <phoneticPr fontId="1" type="noConversion"/>
  </si>
  <si>
    <t>37.1~41.6</t>
    <phoneticPr fontId="1" type="noConversion"/>
  </si>
  <si>
    <t>78.8~87.6</t>
    <phoneticPr fontId="1" type="noConversion"/>
  </si>
  <si>
    <t>83.5~91.4</t>
    <phoneticPr fontId="1" type="noConversion"/>
  </si>
  <si>
    <t>121.7~133.3</t>
    <phoneticPr fontId="1" type="noConversion"/>
  </si>
  <si>
    <t xml:space="preserve">합병증 </t>
    <phoneticPr fontId="1" type="noConversion"/>
  </si>
  <si>
    <t>anastomotic bowel leak</t>
    <phoneticPr fontId="1" type="noConversion"/>
  </si>
  <si>
    <t>대장염</t>
    <phoneticPr fontId="1" type="noConversion"/>
  </si>
  <si>
    <t>대장천공</t>
    <phoneticPr fontId="1" type="noConversion"/>
  </si>
  <si>
    <t>회장천공</t>
    <phoneticPr fontId="1" type="noConversion"/>
  </si>
  <si>
    <t>장폐색</t>
    <phoneticPr fontId="1" type="noConversion"/>
  </si>
  <si>
    <t>소장 obstruction</t>
    <phoneticPr fontId="1" type="noConversion"/>
  </si>
  <si>
    <t xml:space="preserve">요도감염 </t>
    <phoneticPr fontId="1" type="noConversion"/>
  </si>
  <si>
    <t>패혈증</t>
    <phoneticPr fontId="1" type="noConversion"/>
  </si>
  <si>
    <t>supreficial 상처 감염</t>
    <phoneticPr fontId="1" type="noConversion"/>
  </si>
  <si>
    <t>deep 상처 감염</t>
    <phoneticPr fontId="1" type="noConversion"/>
  </si>
  <si>
    <t>복강 내 감염</t>
    <phoneticPr fontId="1" type="noConversion"/>
  </si>
  <si>
    <t>stoma site 감염</t>
    <phoneticPr fontId="1" type="noConversion"/>
  </si>
  <si>
    <t>급성 간부전</t>
    <phoneticPr fontId="1" type="noConversion"/>
  </si>
  <si>
    <t>renal insufficiency requiring dialysis</t>
    <phoneticPr fontId="1" type="noConversion"/>
  </si>
  <si>
    <t>요루</t>
    <phoneticPr fontId="1" type="noConversion"/>
  </si>
  <si>
    <t>요관협착</t>
    <phoneticPr fontId="1" type="noConversion"/>
  </si>
  <si>
    <t>intestinal stoma leak</t>
    <phoneticPr fontId="1" type="noConversion"/>
  </si>
  <si>
    <t>수술 중 위장 상처</t>
    <phoneticPr fontId="1" type="noConversion"/>
  </si>
  <si>
    <t>혈청종</t>
    <phoneticPr fontId="1" type="noConversion"/>
  </si>
  <si>
    <t>ureteric anastomotic leak</t>
    <phoneticPr fontId="1" type="noConversion"/>
  </si>
  <si>
    <t>wound dehiscene</t>
    <phoneticPr fontId="1" type="noConversion"/>
  </si>
  <si>
    <t>wound disruption</t>
    <phoneticPr fontId="1" type="noConversion"/>
  </si>
  <si>
    <t>폐렴</t>
    <phoneticPr fontId="1" type="noConversion"/>
  </si>
  <si>
    <t>aspiration</t>
    <phoneticPr fontId="1" type="noConversion"/>
  </si>
  <si>
    <t>수술 후 48시간 내 vent 제거 실패</t>
    <phoneticPr fontId="1" type="noConversion"/>
  </si>
  <si>
    <t>재삽관</t>
    <phoneticPr fontId="1" type="noConversion"/>
  </si>
  <si>
    <t>폐부종</t>
    <phoneticPr fontId="1" type="noConversion"/>
  </si>
  <si>
    <t>흉막삼출</t>
    <phoneticPr fontId="1" type="noConversion"/>
  </si>
  <si>
    <t>림프류</t>
    <phoneticPr fontId="1" type="noConversion"/>
  </si>
  <si>
    <t>폐색전</t>
    <phoneticPr fontId="1" type="noConversion"/>
  </si>
  <si>
    <t>혈전색전 event</t>
    <phoneticPr fontId="1" type="noConversion"/>
  </si>
  <si>
    <t>급성 관상동맥 증후군</t>
    <phoneticPr fontId="1" type="noConversion"/>
  </si>
  <si>
    <t>심방세동</t>
    <phoneticPr fontId="1" type="noConversion"/>
  </si>
  <si>
    <t>심방조동</t>
    <phoneticPr fontId="1" type="noConversion"/>
  </si>
  <si>
    <t>CPR요하는 심장 event</t>
    <phoneticPr fontId="1" type="noConversion"/>
  </si>
  <si>
    <t>심근경색</t>
    <phoneticPr fontId="1" type="noConversion"/>
  </si>
  <si>
    <t>sick sinus syndrome</t>
    <phoneticPr fontId="1" type="noConversion"/>
  </si>
  <si>
    <t>심실성 빈맥</t>
    <phoneticPr fontId="1" type="noConversion"/>
  </si>
  <si>
    <t>mITT, pp 분석 결과 모두 제시</t>
    <phoneticPr fontId="1" type="noConversion"/>
  </si>
  <si>
    <t>일부 보고하지 않은 지표가 있으나 다른 문헌에서 발표할 것이라고 기재함</t>
    <phoneticPr fontId="1" type="noConversion"/>
  </si>
  <si>
    <t>Parekh(2018)과 동일</t>
    <phoneticPr fontId="1" type="noConversion"/>
  </si>
  <si>
    <t>none</t>
    <phoneticPr fontId="1" type="noConversion"/>
  </si>
  <si>
    <t>방광전적출술에서 로봇보조수술과 개복술을 비교하였을 때 3년 무진행 생존율 또는 3년 전체 생존율에 군간 차이가 없었음</t>
    <phoneticPr fontId="1" type="noConversion"/>
  </si>
  <si>
    <t>36m</t>
    <phoneticPr fontId="1" type="noConversion"/>
  </si>
  <si>
    <t>%, 95%CI</t>
    <phoneticPr fontId="1" type="noConversion"/>
  </si>
  <si>
    <t>60.1~75.3</t>
    <phoneticPr fontId="1" type="noConversion"/>
  </si>
  <si>
    <t>56.8~72.7</t>
    <phoneticPr fontId="1" type="noConversion"/>
  </si>
  <si>
    <t>65.5~80.5</t>
    <phoneticPr fontId="1" type="noConversion"/>
  </si>
  <si>
    <t>59.8~75.7</t>
    <phoneticPr fontId="1" type="noConversion"/>
  </si>
  <si>
    <t>estimated progression-free rate (HR?)</t>
    <phoneticPr fontId="1" type="noConversion"/>
  </si>
  <si>
    <t>재발</t>
    <phoneticPr fontId="1" type="noConversion"/>
  </si>
  <si>
    <t>국소 재발</t>
    <phoneticPr fontId="1" type="noConversion"/>
  </si>
  <si>
    <t>원격 재발</t>
    <phoneticPr fontId="1" type="noConversion"/>
  </si>
  <si>
    <t>재발률</t>
    <phoneticPr fontId="1" type="noConversion"/>
  </si>
  <si>
    <t>18.7~32.9</t>
    <phoneticPr fontId="1" type="noConversion"/>
  </si>
  <si>
    <t>19.2~33.5</t>
    <phoneticPr fontId="1" type="noConversion"/>
  </si>
  <si>
    <t>0.61~1.47</t>
    <phoneticPr fontId="1" type="noConversion"/>
  </si>
  <si>
    <t>0.54~1.30</t>
    <phoneticPr fontId="1" type="noConversion"/>
  </si>
  <si>
    <t>univariate analysis</t>
    <phoneticPr fontId="1" type="noConversion"/>
  </si>
  <si>
    <t>0.49~1.31</t>
    <phoneticPr fontId="1" type="noConversion"/>
  </si>
  <si>
    <t>0.48~1.13</t>
    <phoneticPr fontId="1" type="noConversion"/>
  </si>
  <si>
    <t>0.43~1.08</t>
    <phoneticPr fontId="1" type="noConversion"/>
  </si>
  <si>
    <t>multivairate analysis</t>
    <phoneticPr fontId="1" type="noConversion"/>
  </si>
  <si>
    <t>SHR</t>
    <phoneticPr fontId="1" type="noConversion"/>
  </si>
  <si>
    <t>Parekn(2018)과 동일</t>
    <phoneticPr fontId="1" type="noConversion"/>
  </si>
  <si>
    <t>Parekn(2018) 중 pp 분석 대상자만들 대상으로 함</t>
    <phoneticPr fontId="1" type="noConversion"/>
  </si>
  <si>
    <t>Parekh(2018)(#9847)의 pp 분석 대상만을 포함</t>
    <phoneticPr fontId="1" type="noConversion"/>
  </si>
  <si>
    <t>mean(SD)
•I: 68.6(10.3)
•C: 67.5(9.0)</t>
    <phoneticPr fontId="1" type="noConversion"/>
  </si>
  <si>
    <t>NR</t>
    <phoneticPr fontId="1" type="noConversion"/>
  </si>
  <si>
    <t>type of diversion(CUD), n(%)
-CUD or NCUD</t>
    <phoneticPr fontId="1" type="noConversion"/>
  </si>
  <si>
    <t>•I: 37(24.7)
•C: 30(19.7)</t>
    <phoneticPr fontId="1" type="noConversion"/>
  </si>
  <si>
    <t>NR
NIH NCI(RAZOR trial)</t>
    <phoneticPr fontId="1" type="noConversion"/>
  </si>
  <si>
    <t>방광암 환자의 방광전적출술에서 로봇보조수술과 개복술 간의 건강관련 삶의 질에는 유의한 차이가 없었음</t>
    <phoneticPr fontId="1" type="noConversion"/>
  </si>
  <si>
    <t>6m</t>
    <phoneticPr fontId="1" type="noConversion"/>
  </si>
  <si>
    <t>삶의 질</t>
    <phoneticPr fontId="1" type="noConversion"/>
  </si>
  <si>
    <t>PCS</t>
    <phoneticPr fontId="1" type="noConversion"/>
  </si>
  <si>
    <t>mean(95% CI)</t>
    <phoneticPr fontId="1" type="noConversion"/>
  </si>
  <si>
    <t>SF-8</t>
    <phoneticPr fontId="1" type="noConversion"/>
  </si>
  <si>
    <t>MCS</t>
    <phoneticPr fontId="1" type="noConversion"/>
  </si>
  <si>
    <t>43.2~48.4</t>
    <phoneticPr fontId="1" type="noConversion"/>
  </si>
  <si>
    <t>44.6~49.6</t>
    <phoneticPr fontId="1" type="noConversion"/>
  </si>
  <si>
    <t>42.6~48.2</t>
    <phoneticPr fontId="1" type="noConversion"/>
  </si>
  <si>
    <t>44.2~49.5</t>
    <phoneticPr fontId="1" type="noConversion"/>
  </si>
  <si>
    <t>43.2~48.7</t>
    <phoneticPr fontId="1" type="noConversion"/>
  </si>
  <si>
    <t>45.5~50.4</t>
    <phoneticPr fontId="1" type="noConversion"/>
  </si>
  <si>
    <t>44.0~50.1</t>
    <phoneticPr fontId="1" type="noConversion"/>
  </si>
  <si>
    <t>46.1~51.4</t>
    <phoneticPr fontId="1" type="noConversion"/>
  </si>
  <si>
    <t>45.0~50.3</t>
    <phoneticPr fontId="1" type="noConversion"/>
  </si>
  <si>
    <t>46.0~51.2</t>
    <phoneticPr fontId="1" type="noConversion"/>
  </si>
  <si>
    <t>47.7~53.1</t>
    <phoneticPr fontId="1" type="noConversion"/>
  </si>
  <si>
    <t>48.4~53.7</t>
    <phoneticPr fontId="1" type="noConversion"/>
  </si>
  <si>
    <t>Parekn(2018) 중 pp 분석 대상자만들 대상으로 함. 추적관찰되지 않은 환자에 대한 통계학적 방법 고려 없음</t>
    <phoneticPr fontId="1" type="noConversion"/>
  </si>
  <si>
    <t>2011.6.1~2014.11.18</t>
    <phoneticPr fontId="1" type="noConversion"/>
  </si>
  <si>
    <t>BMI
&lt;25/25-30/&gt;=30</t>
    <phoneticPr fontId="1" type="noConversion"/>
  </si>
  <si>
    <t>•I: 38(25.3)/60(40.0)/52(34.7)
•C: 39(25.7)/64(42.1)/49(32.2)</t>
    <phoneticPr fontId="1" type="noConversion"/>
  </si>
  <si>
    <t>수술법에 상관없이 방광전적출술 환자는 3-6개월의 회복기간이 필요함. 개복술 대비 로봇보조수술군에서 hand grip strength, ADL이 더 빨리 회복되는 경향이 있었으나 환자 %에는 군 간 차이가 없었음</t>
    <phoneticPr fontId="1" type="noConversion"/>
  </si>
  <si>
    <t>위와 동일</t>
    <phoneticPr fontId="1" type="noConversion"/>
  </si>
  <si>
    <t>1m</t>
    <phoneticPr fontId="1" type="noConversion"/>
  </si>
  <si>
    <t>3m</t>
    <phoneticPr fontId="1" type="noConversion"/>
  </si>
  <si>
    <t>ADL</t>
    <phoneticPr fontId="1" type="noConversion"/>
  </si>
  <si>
    <t>7.1~7.6</t>
    <phoneticPr fontId="1" type="noConversion"/>
  </si>
  <si>
    <t>7.3~8.0</t>
    <phoneticPr fontId="1" type="noConversion"/>
  </si>
  <si>
    <t>7.1~7.7</t>
    <phoneticPr fontId="1" type="noConversion"/>
  </si>
  <si>
    <t>7.1~7.5</t>
    <phoneticPr fontId="1" type="noConversion"/>
  </si>
  <si>
    <t>7.5~8.2</t>
    <phoneticPr fontId="1" type="noConversion"/>
  </si>
  <si>
    <t>7.2~7.8</t>
    <phoneticPr fontId="1" type="noConversion"/>
  </si>
  <si>
    <t>7.0~7.5</t>
    <phoneticPr fontId="1" type="noConversion"/>
  </si>
  <si>
    <t>iADL</t>
    <phoneticPr fontId="1" type="noConversion"/>
  </si>
  <si>
    <t>8.5~9.5</t>
    <phoneticPr fontId="1" type="noConversion"/>
  </si>
  <si>
    <t>10.0~11.6</t>
    <phoneticPr fontId="1" type="noConversion"/>
  </si>
  <si>
    <t>8.8~10.0</t>
    <phoneticPr fontId="1" type="noConversion"/>
  </si>
  <si>
    <t>8.7~9.8</t>
    <phoneticPr fontId="1" type="noConversion"/>
  </si>
  <si>
    <t>8.9~9.9</t>
    <phoneticPr fontId="1" type="noConversion"/>
  </si>
  <si>
    <t>10.5~12.1</t>
    <phoneticPr fontId="1" type="noConversion"/>
  </si>
  <si>
    <t>9.1~10.4</t>
    <phoneticPr fontId="1" type="noConversion"/>
  </si>
  <si>
    <t>8.6~9.7</t>
    <phoneticPr fontId="1" type="noConversion"/>
  </si>
  <si>
    <t>TUGWT</t>
    <phoneticPr fontId="1" type="noConversion"/>
  </si>
  <si>
    <t>10.3~14.3</t>
    <phoneticPr fontId="1" type="noConversion"/>
  </si>
  <si>
    <t>11.9~16.0</t>
    <phoneticPr fontId="1" type="noConversion"/>
  </si>
  <si>
    <t>10.1~14.0</t>
    <phoneticPr fontId="1" type="noConversion"/>
  </si>
  <si>
    <t>9.9~14.0</t>
    <phoneticPr fontId="1" type="noConversion"/>
  </si>
  <si>
    <t>11.1~15.2</t>
    <phoneticPr fontId="1" type="noConversion"/>
  </si>
  <si>
    <t>12.8~17.0</t>
    <phoneticPr fontId="1" type="noConversion"/>
  </si>
  <si>
    <t>11.4~15.4</t>
    <phoneticPr fontId="1" type="noConversion"/>
  </si>
  <si>
    <t>10.9~15.1</t>
    <phoneticPr fontId="1" type="noConversion"/>
  </si>
  <si>
    <t>HUGS</t>
    <phoneticPr fontId="1" type="noConversion"/>
  </si>
  <si>
    <t>28.4~33.8</t>
    <phoneticPr fontId="1" type="noConversion"/>
  </si>
  <si>
    <t>26.0~31.3</t>
    <phoneticPr fontId="1" type="noConversion"/>
  </si>
  <si>
    <t>26.3~31.7</t>
    <phoneticPr fontId="1" type="noConversion"/>
  </si>
  <si>
    <t>26.9~32.7</t>
    <phoneticPr fontId="1" type="noConversion"/>
  </si>
  <si>
    <t>29.7~35.1</t>
    <phoneticPr fontId="1" type="noConversion"/>
  </si>
  <si>
    <t>26.5~31.9</t>
    <phoneticPr fontId="1" type="noConversion"/>
  </si>
  <si>
    <t>26.3~31.6</t>
    <phoneticPr fontId="1" type="noConversion"/>
  </si>
  <si>
    <t>28.2~34.2</t>
    <phoneticPr fontId="1" type="noConversion"/>
  </si>
  <si>
    <t>생존율</t>
    <phoneticPr fontId="1" type="noConversion"/>
  </si>
  <si>
    <t>사망</t>
    <phoneticPr fontId="1" type="noConversion"/>
  </si>
  <si>
    <t>12m</t>
    <phoneticPr fontId="1" type="noConversion"/>
  </si>
  <si>
    <t>H</t>
    <phoneticPr fontId="1" type="noConversion"/>
  </si>
  <si>
    <t>영국</t>
    <phoneticPr fontId="1" type="noConversion"/>
  </si>
  <si>
    <t>2009.3~2012.6</t>
    <phoneticPr fontId="1" type="noConversion"/>
  </si>
  <si>
    <t>CORAL</t>
    <phoneticPr fontId="1" type="noConversion"/>
  </si>
  <si>
    <t>NCT01157676
RAZOR</t>
    <phoneticPr fontId="1" type="noConversion"/>
  </si>
  <si>
    <t>MIBC or high risk NMIBC</t>
    <phoneticPr fontId="1" type="noConversion"/>
  </si>
  <si>
    <t>선택 
1) 18-80세 MIBC(muscle invasive BC) or NMIBC(non-muscle invasive BC)
배제
1) 심각한 심폐 동반질환 또는 광범위한 복골반 수술 또는 방사선요법으로 인해 LRC, RARC가 적합하지 않은 경우</t>
    <phoneticPr fontId="1" type="noConversion"/>
  </si>
  <si>
    <t>ISRCTN28499748
CORAL</t>
    <phoneticPr fontId="1" type="noConversion"/>
  </si>
  <si>
    <t>Simple randomisation was performed in two groups of 30. In each group, each modality was allocated 10 envelopes. These were shuffled and then numbered 1–30. Patients received the next envelope in numerical order.</t>
    <phoneticPr fontId="1" type="noConversion"/>
  </si>
  <si>
    <t>Randomisation was undertaken by the trial nurse (J.W.) using identical sealed opaque envelopes,</t>
    <phoneticPr fontId="1" type="noConversion"/>
  </si>
  <si>
    <t>This study was nonblinded because the
different incisions would be difficult to camouflage.</t>
    <phoneticPr fontId="1" type="noConversion"/>
  </si>
  <si>
    <t>RATC/ORC/LRC
-20/20/20</t>
    <phoneticPr fontId="1" type="noConversion"/>
  </si>
  <si>
    <t>1/60(LRC)</t>
    <phoneticPr fontId="1" type="noConversion"/>
  </si>
  <si>
    <t>mean(SD)
•I: 68.6(6.8)
•C(ORC): 66.6(8.8)
•C(LRC): 68.6(9.9)</t>
    <phoneticPr fontId="1" type="noConversion"/>
  </si>
  <si>
    <t xml:space="preserve">•I: 17(85)
•C(ORC): 18(90)
•C(LRC): 15(79) </t>
    <phoneticPr fontId="1" type="noConversion"/>
  </si>
  <si>
    <t>score 1/2/3
•I: 4(20)/15(75)/13(68)
•C(ORC): 4(20)/15(75)/1(5)
•C(LRC): 3(16)/13(68)/3(16)</t>
    <phoneticPr fontId="1" type="noConversion"/>
  </si>
  <si>
    <t>BMI (mean SD))</t>
    <phoneticPr fontId="1" type="noConversion"/>
  </si>
  <si>
    <t>•I: 27.5(4.2)
•C(ORC): 27.4(3.9)
•C(LRC): 26.2(3.6)</t>
    <phoneticPr fontId="1" type="noConversion"/>
  </si>
  <si>
    <t>•I: 2(10)
•C(ORC): 3(15)
•C(LRC): 4(21)</t>
    <phoneticPr fontId="1" type="noConversion"/>
  </si>
  <si>
    <t xml:space="preserve">T1이하/T2/T3/T4
•I: 11(55)/3(15)/6(30)/0(0)
•C(ORC): 14(70)/0(0)/4(20)/2(10)
•C(LRC): 8(42.1)/3(15.8)/7(36.8)/1(5.3)
</t>
    <phoneticPr fontId="1" type="noConversion"/>
  </si>
  <si>
    <t>preoperative Dx: NMIB (n (%))
-NMIB, MIBC</t>
    <phoneticPr fontId="1" type="noConversion"/>
  </si>
  <si>
    <t>•I: 8(40)
•C(ORC): 8(40)
•C(LRC): 5(26)</t>
    <phoneticPr fontId="1" type="noConversion"/>
  </si>
  <si>
    <t>laparoscopic</t>
    <phoneticPr fontId="1" type="noConversion"/>
  </si>
  <si>
    <t>NIHR, NHS</t>
    <phoneticPr fontId="1" type="noConversion"/>
  </si>
  <si>
    <t>30일 합병증 발생율은 복강경군보다 개복술군에서 유의하게 높았으며 90일 Clavien-graded 합병증 발생율에는 세 군간 유의한 차이가 없었음</t>
    <phoneticPr fontId="1" type="noConversion"/>
  </si>
  <si>
    <t>30일</t>
    <phoneticPr fontId="1" type="noConversion"/>
  </si>
  <si>
    <t>주요합병증(Clvien 3 이상, 최소 1개 이상)</t>
    <phoneticPr fontId="1" type="noConversion"/>
  </si>
  <si>
    <t>전체합병증(최소 1개 이상)</t>
    <phoneticPr fontId="1" type="noConversion"/>
  </si>
  <si>
    <t>vs. ORC</t>
    <phoneticPr fontId="1" type="noConversion"/>
  </si>
  <si>
    <t>세 군에 대한 p value</t>
    <phoneticPr fontId="1" type="noConversion"/>
  </si>
  <si>
    <t>vs. LRC</t>
    <phoneticPr fontId="1" type="noConversion"/>
  </si>
  <si>
    <t>RARC vs. ORC</t>
    <phoneticPr fontId="1" type="noConversion"/>
  </si>
  <si>
    <t>RARC vs. LRC</t>
    <phoneticPr fontId="1" type="noConversion"/>
  </si>
  <si>
    <t>Clavien-graded 합병증</t>
    <phoneticPr fontId="1" type="noConversion"/>
  </si>
  <si>
    <t>grade=1, vs. ORC</t>
    <phoneticPr fontId="1" type="noConversion"/>
  </si>
  <si>
    <t>grade=2, vs. ORC</t>
    <phoneticPr fontId="1" type="noConversion"/>
  </si>
  <si>
    <t>grade=3, vs. ORC</t>
    <phoneticPr fontId="1" type="noConversion"/>
  </si>
  <si>
    <t>grade=4, vs. ORC</t>
    <phoneticPr fontId="1" type="noConversion"/>
  </si>
  <si>
    <t>grade=5, vs. ORC</t>
    <phoneticPr fontId="1" type="noConversion"/>
  </si>
  <si>
    <t>grade=1, vs. LRC</t>
    <phoneticPr fontId="1" type="noConversion"/>
  </si>
  <si>
    <t>grade=2, vs. LRC</t>
    <phoneticPr fontId="1" type="noConversion"/>
  </si>
  <si>
    <t>grade=3, vs. LRC</t>
    <phoneticPr fontId="1" type="noConversion"/>
  </si>
  <si>
    <t>grade=4, vs. LRC</t>
    <phoneticPr fontId="1" type="noConversion"/>
  </si>
  <si>
    <t>grade=5, vs. LRC</t>
    <phoneticPr fontId="1" type="noConversion"/>
  </si>
  <si>
    <t>&gt;0.9</t>
    <phoneticPr fontId="1" type="noConversion"/>
  </si>
  <si>
    <t>-15~46</t>
    <phoneticPr fontId="1" type="noConversion"/>
  </si>
  <si>
    <t>-58~0.8</t>
    <phoneticPr fontId="1" type="noConversion"/>
  </si>
  <si>
    <t>mean(SD), vs. ORC</t>
    <phoneticPr fontId="1" type="noConversion"/>
  </si>
  <si>
    <t>&lt;0.001*</t>
    <phoneticPr fontId="1" type="noConversion"/>
  </si>
  <si>
    <t>*세군간 p value</t>
    <phoneticPr fontId="1" type="noConversion"/>
  </si>
  <si>
    <t>mean(SD), vs. LRC</t>
    <phoneticPr fontId="1" type="noConversion"/>
  </si>
  <si>
    <t>34~142</t>
    <phoneticPr fontId="1" type="noConversion"/>
  </si>
  <si>
    <t>42~149</t>
    <phoneticPr fontId="1" type="noConversion"/>
  </si>
  <si>
    <t>세군간 p value</t>
  </si>
  <si>
    <t>time to oral solids</t>
    <phoneticPr fontId="1" type="noConversion"/>
  </si>
  <si>
    <t>0.030*</t>
    <phoneticPr fontId="1" type="noConversion"/>
  </si>
  <si>
    <t>0.07*</t>
    <phoneticPr fontId="1" type="noConversion"/>
  </si>
  <si>
    <t>0.3*</t>
    <phoneticPr fontId="1" type="noConversion"/>
  </si>
  <si>
    <t>-4.25~-0.75</t>
    <phoneticPr fontId="1" type="noConversion"/>
  </si>
  <si>
    <t>-0.25~0.25</t>
    <phoneticPr fontId="1" type="noConversion"/>
  </si>
  <si>
    <t>0.031*</t>
    <phoneticPr fontId="1" type="noConversion"/>
  </si>
  <si>
    <t>-6.3~1.40</t>
    <phoneticPr fontId="1" type="noConversion"/>
  </si>
  <si>
    <t>-1.73~6.06</t>
    <phoneticPr fontId="1" type="noConversion"/>
  </si>
  <si>
    <t>병리학적 지표</t>
    <phoneticPr fontId="1" type="noConversion"/>
  </si>
  <si>
    <t>positive resection margins</t>
    <phoneticPr fontId="1" type="noConversion"/>
  </si>
  <si>
    <t>n(%), vs. ORC</t>
    <phoneticPr fontId="1" type="noConversion"/>
  </si>
  <si>
    <t>n(%), vs. LRC</t>
    <phoneticPr fontId="1" type="noConversion"/>
  </si>
  <si>
    <t xml:space="preserve">재발 </t>
    <phoneticPr fontId="1" type="noConversion"/>
  </si>
  <si>
    <t>전체 사망률</t>
    <phoneticPr fontId="1" type="noConversion"/>
  </si>
  <si>
    <t>질병 특이적 사망률</t>
    <phoneticPr fontId="1" type="noConversion"/>
  </si>
  <si>
    <t>0.72*</t>
    <phoneticPr fontId="1" type="noConversion"/>
  </si>
  <si>
    <t>*KM 결과 p value</t>
    <phoneticPr fontId="1" type="noConversion"/>
  </si>
  <si>
    <t>FACT-BI</t>
    <phoneticPr fontId="1" type="noConversion"/>
  </si>
  <si>
    <t>mean(SD), vs. ORC, sum(PWB, SWB, EWB, FWB, BICS)</t>
    <phoneticPr fontId="1" type="noConversion"/>
  </si>
  <si>
    <t>mean(SD), vs. LRC, sum(PWB, SWB, EWB, FWB, BICS)</t>
    <phoneticPr fontId="1" type="noConversion"/>
  </si>
  <si>
    <t>mean(SD), vs. ORC, sum(PWB, SWB, EWB, FWB)</t>
    <phoneticPr fontId="1" type="noConversion"/>
  </si>
  <si>
    <t>mean(SD), vs. LRC, sum(PWB, SWB, EWB, FWB)</t>
    <phoneticPr fontId="1" type="noConversion"/>
  </si>
  <si>
    <t>mean(SD), vs. ORC, sum(PWB, FWB, BICS)</t>
    <phoneticPr fontId="1" type="noConversion"/>
  </si>
  <si>
    <t>mean(SD), vs. LRC, sum(PWB, FWB, BICS)</t>
    <phoneticPr fontId="1" type="noConversion"/>
  </si>
  <si>
    <t>TOI</t>
    <phoneticPr fontId="1" type="noConversion"/>
  </si>
  <si>
    <t>8m</t>
    <phoneticPr fontId="1" type="noConversion"/>
  </si>
  <si>
    <t>khan(2016)과 동일</t>
    <phoneticPr fontId="1" type="noConversion"/>
  </si>
  <si>
    <t>median(Q1-Q3)
•I: 68(65-74)
•C(ORC): 68(58-74)
•C(LRC): 71(63-75)</t>
    <phoneticPr fontId="1" type="noConversion"/>
  </si>
  <si>
    <t>BMI (median, (Q1-Q3))</t>
    <phoneticPr fontId="1" type="noConversion"/>
  </si>
  <si>
    <t>•I: 27.50(24.00-31.00)
•C(ORC): 26.99(23.76-30.44)
•C(LRC): 26.00(24.00-27.59)</t>
    <phoneticPr fontId="1" type="noConversion"/>
  </si>
  <si>
    <t>positive lymph node (n, (%))</t>
    <phoneticPr fontId="1" type="noConversion"/>
  </si>
  <si>
    <t>•I: 3(15)
•C(ORC): 6(30)
•C(LRC): 6(31.5)</t>
    <phoneticPr fontId="1" type="noConversion"/>
  </si>
  <si>
    <t xml:space="preserve">5년 무재발생존율, 암특이적 생존율, 전체 생존율에 있어서 수술법(RARC, ORC, LRC) 간의 차이는 없었음. 최소침습법은 gold standard인 ORC와 비교하였을 때 동등한 종양학적 결과를 보였음 </t>
    <phoneticPr fontId="1" type="noConversion"/>
  </si>
  <si>
    <t>60m</t>
    <phoneticPr fontId="1" type="noConversion"/>
  </si>
  <si>
    <t xml:space="preserve">생존율 </t>
    <phoneticPr fontId="1" type="noConversion"/>
  </si>
  <si>
    <t>방광암 특이전 사망</t>
    <phoneticPr fontId="1" type="noConversion"/>
  </si>
  <si>
    <t>0.42~3.01</t>
    <phoneticPr fontId="1" type="noConversion"/>
  </si>
  <si>
    <t>0.30~1.74</t>
    <phoneticPr fontId="1" type="noConversion"/>
  </si>
  <si>
    <t>0.28~2.01</t>
    <phoneticPr fontId="1" type="noConversion"/>
  </si>
  <si>
    <t>RCT</t>
    <phoneticPr fontId="1" type="noConversion"/>
  </si>
  <si>
    <t>미국</t>
    <phoneticPr fontId="1" type="noConversion"/>
  </si>
  <si>
    <t>NCT01076387</t>
    <phoneticPr fontId="1" type="noConversion"/>
  </si>
  <si>
    <t>2010.3~2013.3</t>
    <phoneticPr fontId="1" type="noConversion"/>
  </si>
  <si>
    <t>Bochner (2018)</t>
    <phoneticPr fontId="1" type="noConversion"/>
  </si>
  <si>
    <t>Bochner (2015)</t>
    <phoneticPr fontId="1" type="noConversion"/>
  </si>
  <si>
    <t>[부록 protocol]
This study will not be blinded.</t>
    <phoneticPr fontId="1" type="noConversion"/>
  </si>
  <si>
    <t>Ta-3N0-3M0</t>
    <phoneticPr fontId="1" type="noConversion"/>
  </si>
  <si>
    <t>NA</t>
    <phoneticPr fontId="1" type="noConversion"/>
  </si>
  <si>
    <t>선택 
1) medically cleared for RC plus PLND (pelvic lymph node dissection) 
2) &gt;18세
배제
1) 이전에 복부 또는 골반에 방사선치료를 받은 적이 있는 경우
2) 이전에 광범위한 복부 개복술을 받은 적이 있는 경우
3) Trendelenburg positioning이 불가한 임상적 상황
4) 임상병기 T4 또는 M1</t>
    <phoneticPr fontId="1" type="noConversion"/>
  </si>
  <si>
    <t>Consenting patients were stratified by age ( 64 vs !65 yr) and American Society of Anesthesiologists score (1–2 vs 3–4), then randomly assigned 1:1 to undergo RARC or ORC using randomly permuted blocks of random length. Randomization was conducted by an independent office,</t>
    <phoneticPr fontId="1" type="noConversion"/>
  </si>
  <si>
    <t>Randomization was conducted by an independent office, where allocation concealment was ensured by a password-protected database, such that the randomization group could not be predicted prior to receiving group assignment and group could not be changed after randomization.</t>
    <phoneticPr fontId="1" type="noConversion"/>
  </si>
  <si>
    <t>complications data were collected prospectively by unblinded MSKCC research study staff at the initial postoperative, 3-mo, and 6-mo follow-up visits using the institution’s standard reporting method for postoperative complications.
All pathologic specimens were reviewed blinded to surgical technique.</t>
    <phoneticPr fontId="1" type="noConversion"/>
  </si>
  <si>
    <t>L</t>
    <phoneticPr fontId="1" type="noConversion"/>
  </si>
  <si>
    <t>The primary analysis was conducted according to intention-to-treat (ITT). Analyses of the main and secondary end points were also repeated according to actual treatment received.</t>
    <phoneticPr fontId="1" type="noConversion"/>
  </si>
  <si>
    <t>none</t>
    <phoneticPr fontId="1" type="noConversion"/>
  </si>
  <si>
    <t>median(IQR)
•I: 66(60-71)
•C“65(58-69)</t>
    <phoneticPr fontId="1" type="noConversion"/>
  </si>
  <si>
    <t>•I: 51(85)
•C: 42(72)</t>
    <phoneticPr fontId="1" type="noConversion"/>
  </si>
  <si>
    <t>T1이하/T2/T3/T4
•I: 30(50)/24(40)/4(6.7)/1(1.7)
•C: 24(41)/28(48)/5(8.6)/0(0)</t>
    <phoneticPr fontId="1" type="noConversion"/>
  </si>
  <si>
    <t>score 2/3/4
•I: 17(28)/42(70)/1(1.7)
•12(21)/43(74)/3(5.2)</t>
    <phoneticPr fontId="1" type="noConversion"/>
  </si>
  <si>
    <t>BMI (median, (IQR))</t>
    <phoneticPr fontId="1" type="noConversion"/>
  </si>
  <si>
    <t>•I: 27.9(60-71)
•C: 29.0(26.3-33.7)</t>
    <phoneticPr fontId="1" type="noConversion"/>
  </si>
  <si>
    <t>•I: 19(32)
•C: 26(45)</t>
    <phoneticPr fontId="1" type="noConversion"/>
  </si>
  <si>
    <t>•I: 27(45)/33(55)/0(0)
•C: 23(40)/32(55)/3(5.2)</t>
    <phoneticPr fontId="1" type="noConversion"/>
  </si>
  <si>
    <t>urinary diversion type (n, (%))
-ileal conduit/neobladder/continent cutaneous</t>
    <phoneticPr fontId="1" type="noConversion"/>
  </si>
  <si>
    <t>Sidney Kimmel Center for Prostate and Urologic Cancers at Memorial Sloan Kettering Cancer Center, Pin Down Bladder Cancer, and the Michael and Zena Wiener for Therapeutics Program in Bladder Cancer</t>
    <phoneticPr fontId="1" type="noConversion"/>
  </si>
  <si>
    <t>본 연구는 방광전적출술/PLND 및 요로전환술(urinary diversion)을 수행하는 환자에서 개복술 대비 로봇보조수술이 편익이 있음을 확인하지 못하였음. 90일 합병증 발생율, 재원기간, 병리학적 결과, 3개월/6개월 삶의 질 모두 수술법 간에 유사하였음</t>
    <phoneticPr fontId="1" type="noConversion"/>
  </si>
  <si>
    <t>합병증</t>
    <phoneticPr fontId="1" type="noConversion"/>
  </si>
  <si>
    <t>합병증 grade 2-5</t>
    <phoneticPr fontId="1" type="noConversion"/>
  </si>
  <si>
    <t>modified Clavien grading scale</t>
    <phoneticPr fontId="1" type="noConversion"/>
  </si>
  <si>
    <t xml:space="preserve">90일 </t>
    <phoneticPr fontId="1" type="noConversion"/>
  </si>
  <si>
    <t>합병증 grade 3-5</t>
    <phoneticPr fontId="1" type="noConversion"/>
  </si>
  <si>
    <t>%</t>
    <phoneticPr fontId="1" type="noConversion"/>
  </si>
  <si>
    <t>-21~13</t>
    <phoneticPr fontId="1" type="noConversion"/>
  </si>
  <si>
    <t>-14~16</t>
    <phoneticPr fontId="1" type="noConversion"/>
  </si>
  <si>
    <t xml:space="preserve">합병증 </t>
    <phoneticPr fontId="1" type="noConversion"/>
  </si>
  <si>
    <t>grade 2-5 합병증 수</t>
    <phoneticPr fontId="1" type="noConversion"/>
  </si>
  <si>
    <t>grade 3-5 합병증 수</t>
    <phoneticPr fontId="1" type="noConversion"/>
  </si>
  <si>
    <t>mean(SD)</t>
    <phoneticPr fontId="1" type="noConversion"/>
  </si>
  <si>
    <t>90일</t>
    <phoneticPr fontId="1" type="noConversion"/>
  </si>
  <si>
    <t>-0.3~0.2</t>
    <phoneticPr fontId="1" type="noConversion"/>
  </si>
  <si>
    <t>-0.8~0.5</t>
    <phoneticPr fontId="1" type="noConversion"/>
  </si>
  <si>
    <t>수술중 합병증</t>
    <phoneticPr fontId="1" type="noConversion"/>
  </si>
  <si>
    <t>-8~8</t>
    <phoneticPr fontId="1" type="noConversion"/>
  </si>
  <si>
    <t>&gt;0.9</t>
    <phoneticPr fontId="1" type="noConversion"/>
  </si>
  <si>
    <t>수술시간</t>
    <phoneticPr fontId="1" type="noConversion"/>
  </si>
  <si>
    <t>예상출혈량</t>
    <phoneticPr fontId="1" type="noConversion"/>
  </si>
  <si>
    <t>재원기간</t>
    <phoneticPr fontId="1" type="noConversion"/>
  </si>
  <si>
    <t>&gt;=T3</t>
    <phoneticPr fontId="1" type="noConversion"/>
  </si>
  <si>
    <t>LN-positive patients</t>
    <phoneticPr fontId="1" type="noConversion"/>
  </si>
  <si>
    <t>98~156</t>
    <phoneticPr fontId="1" type="noConversion"/>
  </si>
  <si>
    <t>-300~-19</t>
    <phoneticPr fontId="1" type="noConversion"/>
  </si>
  <si>
    <t>-2~1</t>
    <phoneticPr fontId="1" type="noConversion"/>
  </si>
  <si>
    <t>&lt;0.001</t>
    <phoneticPr fontId="1" type="noConversion"/>
  </si>
  <si>
    <t>-9~5</t>
    <phoneticPr fontId="1" type="noConversion"/>
  </si>
  <si>
    <t>-26~18</t>
    <phoneticPr fontId="1" type="noConversion"/>
  </si>
  <si>
    <t>-12~14</t>
    <phoneticPr fontId="1" type="noConversion"/>
  </si>
  <si>
    <t>-19~15</t>
    <phoneticPr fontId="1" type="noConversion"/>
  </si>
  <si>
    <t>-14~15</t>
    <phoneticPr fontId="1" type="noConversion"/>
  </si>
  <si>
    <t>-7~8</t>
    <phoneticPr fontId="1" type="noConversion"/>
  </si>
  <si>
    <t>-8~6</t>
    <phoneticPr fontId="1" type="noConversion"/>
  </si>
  <si>
    <t>-25~20</t>
    <phoneticPr fontId="1" type="noConversion"/>
  </si>
  <si>
    <t>-10~17</t>
    <phoneticPr fontId="1" type="noConversion"/>
  </si>
  <si>
    <t>n(%), ITT</t>
    <phoneticPr fontId="1" type="noConversion"/>
  </si>
  <si>
    <t>n(%), PP</t>
    <phoneticPr fontId="1" type="noConversion"/>
  </si>
  <si>
    <t>mean(SD), ITT</t>
    <phoneticPr fontId="1" type="noConversion"/>
  </si>
  <si>
    <t>mean(SD), PP</t>
    <phoneticPr fontId="1" type="noConversion"/>
  </si>
  <si>
    <t>-0.7~0.6</t>
    <phoneticPr fontId="1" type="noConversion"/>
  </si>
  <si>
    <t>106~162</t>
    <phoneticPr fontId="1" type="noConversion"/>
  </si>
  <si>
    <t>-321~-41</t>
    <phoneticPr fontId="1" type="noConversion"/>
  </si>
  <si>
    <t>출혈</t>
    <phoneticPr fontId="1" type="noConversion"/>
  </si>
  <si>
    <t>감염</t>
    <phoneticPr fontId="1" type="noConversion"/>
  </si>
  <si>
    <t>기타</t>
    <phoneticPr fontId="1" type="noConversion"/>
  </si>
  <si>
    <t>수술 관련</t>
    <phoneticPr fontId="1" type="noConversion"/>
  </si>
  <si>
    <t>심장 관련</t>
    <phoneticPr fontId="1" type="noConversion"/>
  </si>
  <si>
    <t>위장관 관련</t>
    <phoneticPr fontId="1" type="noConversion"/>
  </si>
  <si>
    <t>비뇨생식기 관련</t>
    <phoneticPr fontId="1" type="noConversion"/>
  </si>
  <si>
    <t>신경계 관련</t>
    <phoneticPr fontId="1" type="noConversion"/>
  </si>
  <si>
    <t>폐 관련</t>
    <phoneticPr fontId="1" type="noConversion"/>
  </si>
  <si>
    <t>혈전색전</t>
    <phoneticPr fontId="1" type="noConversion"/>
  </si>
  <si>
    <t>상처</t>
    <phoneticPr fontId="1" type="noConversion"/>
  </si>
  <si>
    <t>-11~14</t>
    <phoneticPr fontId="1" type="noConversion"/>
  </si>
  <si>
    <t>-22~10</t>
    <phoneticPr fontId="1" type="noConversion"/>
  </si>
  <si>
    <t>-19~1.7</t>
    <phoneticPr fontId="1" type="noConversion"/>
  </si>
  <si>
    <t>-8~26</t>
    <phoneticPr fontId="1" type="noConversion"/>
  </si>
  <si>
    <t>-3.5~13</t>
    <phoneticPr fontId="1" type="noConversion"/>
  </si>
  <si>
    <t>-10~3.1</t>
    <phoneticPr fontId="1" type="noConversion"/>
  </si>
  <si>
    <t>-5~1.6</t>
    <phoneticPr fontId="1" type="noConversion"/>
  </si>
  <si>
    <t>-10~10</t>
    <phoneticPr fontId="1" type="noConversion"/>
  </si>
  <si>
    <t>-20~-0.5</t>
    <phoneticPr fontId="1" type="noConversion"/>
  </si>
  <si>
    <t>삶의 질</t>
    <phoneticPr fontId="1" type="noConversion"/>
  </si>
  <si>
    <t>global health status</t>
    <phoneticPr fontId="1" type="noConversion"/>
  </si>
  <si>
    <t>인지기능</t>
    <phoneticPr fontId="1" type="noConversion"/>
  </si>
  <si>
    <t>식용부진</t>
    <phoneticPr fontId="1" type="noConversion"/>
  </si>
  <si>
    <t>변비</t>
    <phoneticPr fontId="1" type="noConversion"/>
  </si>
  <si>
    <t>설사</t>
    <phoneticPr fontId="1" type="noConversion"/>
  </si>
  <si>
    <t>피로</t>
    <phoneticPr fontId="1" type="noConversion"/>
  </si>
  <si>
    <t>3m</t>
    <phoneticPr fontId="1" type="noConversion"/>
  </si>
  <si>
    <t>-5~14</t>
    <phoneticPr fontId="1" type="noConversion"/>
  </si>
  <si>
    <t>-5~9</t>
    <phoneticPr fontId="1" type="noConversion"/>
  </si>
  <si>
    <t>-10~12</t>
    <phoneticPr fontId="1" type="noConversion"/>
  </si>
  <si>
    <t>-3~10</t>
    <phoneticPr fontId="1" type="noConversion"/>
  </si>
  <si>
    <t>-10~16</t>
    <phoneticPr fontId="1" type="noConversion"/>
  </si>
  <si>
    <t>-9~17</t>
    <phoneticPr fontId="1" type="noConversion"/>
  </si>
  <si>
    <t>-19~9</t>
    <phoneticPr fontId="1" type="noConversion"/>
  </si>
  <si>
    <t>-10~21</t>
    <phoneticPr fontId="1" type="noConversion"/>
  </si>
  <si>
    <t>-11~17</t>
    <phoneticPr fontId="1" type="noConversion"/>
  </si>
  <si>
    <t>-12~11</t>
    <phoneticPr fontId="1" type="noConversion"/>
  </si>
  <si>
    <t>-15~6</t>
    <phoneticPr fontId="1" type="noConversion"/>
  </si>
  <si>
    <t>-7~15</t>
    <phoneticPr fontId="1" type="noConversion"/>
  </si>
  <si>
    <t>-20~9</t>
    <phoneticPr fontId="1" type="noConversion"/>
  </si>
  <si>
    <t>-8~4</t>
    <phoneticPr fontId="1" type="noConversion"/>
  </si>
  <si>
    <t>-14~8</t>
    <phoneticPr fontId="1" type="noConversion"/>
  </si>
  <si>
    <t>adjusted difference</t>
    <phoneticPr fontId="1" type="noConversion"/>
  </si>
  <si>
    <t>6m</t>
    <phoneticPr fontId="1" type="noConversion"/>
  </si>
  <si>
    <t>-12~7</t>
    <phoneticPr fontId="1" type="noConversion"/>
  </si>
  <si>
    <t>-7~5</t>
    <phoneticPr fontId="1" type="noConversion"/>
  </si>
  <si>
    <t>-8~10</t>
    <phoneticPr fontId="1" type="noConversion"/>
  </si>
  <si>
    <t>-4~6</t>
    <phoneticPr fontId="1" type="noConversion"/>
  </si>
  <si>
    <t>-11~11</t>
    <phoneticPr fontId="1" type="noConversion"/>
  </si>
  <si>
    <t>-12~9</t>
    <phoneticPr fontId="1" type="noConversion"/>
  </si>
  <si>
    <t>-5~8</t>
    <phoneticPr fontId="1" type="noConversion"/>
  </si>
  <si>
    <t>-6~21</t>
    <phoneticPr fontId="1" type="noConversion"/>
  </si>
  <si>
    <t>-4~22</t>
    <phoneticPr fontId="1" type="noConversion"/>
  </si>
  <si>
    <t>-1~14</t>
    <phoneticPr fontId="1" type="noConversion"/>
  </si>
  <si>
    <t>-9~13</t>
    <phoneticPr fontId="1" type="noConversion"/>
  </si>
  <si>
    <t>-17~10</t>
    <phoneticPr fontId="1" type="noConversion"/>
  </si>
  <si>
    <t>-8~7</t>
    <phoneticPr fontId="1" type="noConversion"/>
  </si>
  <si>
    <t>bochner (2015)와 동일</t>
    <phoneticPr fontId="1" type="noConversion"/>
  </si>
  <si>
    <t>60
(median 4.9y,  IQR 3.9-5.9 yr)</t>
    <phoneticPr fontId="1" type="noConversion"/>
  </si>
  <si>
    <t>RCT 장기추적결과, 방광전적출술의 개복술과 로봇보조수술 간의 재발률, 암 특이적 생존율, 전체 생존율에 차이가 없었음. 그러나 첫번째 재발이 발생하는 패턴은 수술법에 따라 다른 양상을 보여 향후 연구가 더 필요함</t>
    <phoneticPr fontId="1" type="noConversion"/>
  </si>
  <si>
    <t>재발</t>
    <phoneticPr fontId="1" type="noConversion"/>
  </si>
  <si>
    <t>모든 재발</t>
    <phoneticPr fontId="1" type="noConversion"/>
  </si>
  <si>
    <t>국소 재발</t>
    <phoneticPr fontId="1" type="noConversion"/>
  </si>
  <si>
    <t>복부 재발</t>
    <phoneticPr fontId="1" type="noConversion"/>
  </si>
  <si>
    <t>원격 재발</t>
    <phoneticPr fontId="1" type="noConversion"/>
  </si>
  <si>
    <t>요로상피 재발</t>
    <phoneticPr fontId="1" type="noConversion"/>
  </si>
  <si>
    <t>NR</t>
    <phoneticPr fontId="1" type="noConversion"/>
  </si>
  <si>
    <t>생존율</t>
    <phoneticPr fontId="1" type="noConversion"/>
  </si>
  <si>
    <t>방광암 특이적 생존</t>
    <phoneticPr fontId="1" type="noConversion"/>
  </si>
  <si>
    <t>무재발 생존</t>
    <phoneticPr fontId="1" type="noConversion"/>
  </si>
  <si>
    <t>60m</t>
    <phoneticPr fontId="1" type="noConversion"/>
  </si>
  <si>
    <t>-25~14</t>
    <phoneticPr fontId="1" type="noConversion"/>
  </si>
  <si>
    <t>C</t>
    <phoneticPr fontId="1" type="noConversion"/>
  </si>
  <si>
    <t>Nix (2010)</t>
    <phoneticPr fontId="1" type="noConversion"/>
  </si>
  <si>
    <t>2008.4~2009.1</t>
    <phoneticPr fontId="1" type="noConversion"/>
  </si>
  <si>
    <t>he randomization schema was performed with five sequential patients undergoing an approach beforealternating surgical modality. This scheme was chosen, as opposed to randomizing each sequential patient, for the purpose of resident education. We believed that alternating each sequential surgery as to approach would make it significantly more difficult for residents to progress through their knowledge and acquisition of proficiency in each of the individual procedures.</t>
    <phoneticPr fontId="1" type="noConversion"/>
  </si>
  <si>
    <t>H</t>
    <phoneticPr fontId="1" type="noConversion"/>
  </si>
  <si>
    <t>U</t>
    <phoneticPr fontId="1" type="noConversion"/>
  </si>
  <si>
    <t>언급없음</t>
    <phoneticPr fontId="1" type="noConversion"/>
  </si>
  <si>
    <t>This was an intention-to-treat analysis, with all eligible patients in whom surgery was attempted included in the study.</t>
    <phoneticPr fontId="1" type="noConversion"/>
  </si>
  <si>
    <t>mean(range)
•I: 67.4(33-81)
•C: 69.2(51-80)</t>
    <phoneticPr fontId="1" type="noConversion"/>
  </si>
  <si>
    <t>•I: 14(66.7)
•C: 17(85)</t>
    <phoneticPr fontId="1" type="noConversion"/>
  </si>
  <si>
    <t>T1이하/T2/T3
•I: 6(28.6)/12(57.1)/3(14.3)
•C: 5(25)/14(70)/1(5)</t>
    <phoneticPr fontId="1" type="noConversion"/>
  </si>
  <si>
    <t>mean
•I: 2.71
•C: 2.70</t>
    <phoneticPr fontId="1" type="noConversion"/>
  </si>
  <si>
    <t>BMI (mean)</t>
    <phoneticPr fontId="1" type="noConversion"/>
  </si>
  <si>
    <t>•I: 27.5
•C: 28.4</t>
    <phoneticPr fontId="1" type="noConversion"/>
  </si>
  <si>
    <t>diversion type (n, (%))
-neobladder/ileal conduit</t>
    <phoneticPr fontId="1" type="noConversion"/>
  </si>
  <si>
    <t>•I: 7(33.3)/14(66.7)
•C: 6(30)/14(70)</t>
    <phoneticPr fontId="1" type="noConversion"/>
  </si>
  <si>
    <t>LN yield를 1차 결과지표로 로봇보조수술과 개복술의 비열등시험 RCT를 수행한 결과, 로봇보조수술은 개복술 대비 비열등함이 확인됨</t>
    <phoneticPr fontId="1" type="noConversion"/>
  </si>
  <si>
    <t>time to BM (bowel movement)</t>
    <phoneticPr fontId="1" type="noConversion"/>
  </si>
  <si>
    <t>병원내 진통제 사용량</t>
    <phoneticPr fontId="1" type="noConversion"/>
  </si>
  <si>
    <t>합병증 수</t>
    <phoneticPr fontId="1" type="noConversion"/>
  </si>
  <si>
    <t>mean(median), univariate analysis</t>
    <phoneticPr fontId="1" type="noConversion"/>
  </si>
  <si>
    <t>&lt;0.0001</t>
    <phoneticPr fontId="1" type="noConversion"/>
  </si>
  <si>
    <t>ml</t>
    <phoneticPr fontId="1" type="noConversion"/>
  </si>
  <si>
    <t>d</t>
    <phoneticPr fontId="1" type="noConversion"/>
  </si>
  <si>
    <t>mg</t>
    <phoneticPr fontId="1" type="noConversion"/>
  </si>
  <si>
    <t>hr</t>
    <phoneticPr fontId="1" type="noConversion"/>
  </si>
  <si>
    <t>건, Clavien</t>
    <phoneticPr fontId="1" type="noConversion"/>
  </si>
  <si>
    <t>mean(95% CI)</t>
    <phoneticPr fontId="1" type="noConversion"/>
  </si>
  <si>
    <t>144~439</t>
    <phoneticPr fontId="1" type="noConversion"/>
  </si>
  <si>
    <t>0.4~1.7</t>
    <phoneticPr fontId="1" type="noConversion"/>
  </si>
  <si>
    <t>14.1~101.7</t>
    <phoneticPr fontId="1" type="noConversion"/>
  </si>
  <si>
    <t>-0.88~-0.52</t>
    <phoneticPr fontId="1" type="noConversion"/>
  </si>
  <si>
    <t>0.0~2.27</t>
    <phoneticPr fontId="1" type="noConversion"/>
  </si>
  <si>
    <t>-0.88~2.05</t>
    <phoneticPr fontId="1" type="noConversion"/>
  </si>
  <si>
    <t>urothelia carcinoma of bladder</t>
    <phoneticPr fontId="1" type="noConversion"/>
  </si>
  <si>
    <t>선택 
- 임상적으로 방광의 국소 요로상피세포암종(clinically localized urothelial carcinoma of bladder)
배제 
1) 개복술 또는 로봇보조수술 중 하나를 고려하고 있지 않은 경우
2) 무작위배정을 동의하지 않는 경우
3) 특정 수술법에 선호가 있는 경우</t>
    <phoneticPr fontId="1" type="noConversion"/>
  </si>
  <si>
    <t>방광전적출술, 림프절절제술, 요로전환</t>
    <phoneticPr fontId="1" type="noConversion"/>
  </si>
  <si>
    <t>radical cystectomy, bilateral pelvic lymphadenectomy, urinary diversion</t>
    <phoneticPr fontId="1" type="noConversion"/>
  </si>
  <si>
    <t>ASA score/PSA score</t>
    <phoneticPr fontId="1" type="noConversion"/>
  </si>
  <si>
    <t>추적관찰하면서 결측치가 발생하였으나 결측치가 중재군 간 유사하게 발생하고 결측치가 발생한 원인도 유사하여 결과에 미치는 영향이 적을 것으로 보임</t>
    <phoneticPr fontId="1" type="noConversion"/>
  </si>
  <si>
    <t>탈락된 환자수(1명)가 결과에 영향을 미치지 않을 것으로 판단됨(수술지표, 안전성 등). 그러나 삶의 질에서 응답하지 않은 환자가 있으나 결측치가 군간 유사하여 결과에 미치는 영향이 적을 것으로 판단</t>
    <phoneticPr fontId="1" type="noConversion"/>
  </si>
  <si>
    <t>Mastroianni (2022b)</t>
    <phoneticPr fontId="1" type="noConversion"/>
  </si>
  <si>
    <t>Mastroianni(2022a)</t>
    <phoneticPr fontId="1" type="noConversion"/>
  </si>
  <si>
    <t>Messer(2014)</t>
    <phoneticPr fontId="1" type="noConversion"/>
  </si>
  <si>
    <t>Parekh(2013)</t>
    <phoneticPr fontId="1" type="noConversion"/>
  </si>
  <si>
    <t>Parekh(2018)</t>
    <phoneticPr fontId="1" type="noConversion"/>
  </si>
  <si>
    <t>Venkatramani(2020)</t>
    <phoneticPr fontId="1" type="noConversion"/>
  </si>
  <si>
    <t>Becerra(2020)</t>
    <phoneticPr fontId="1" type="noConversion"/>
  </si>
  <si>
    <t>Venkatramani(2022)</t>
    <phoneticPr fontId="1" type="noConversion"/>
  </si>
  <si>
    <t>Khan(2016)</t>
    <phoneticPr fontId="1" type="noConversion"/>
  </si>
  <si>
    <t>Khan (2020)</t>
    <phoneticPr fontId="1" type="noConversion"/>
  </si>
  <si>
    <t>Wurnschimmel</t>
    <phoneticPr fontId="1" type="noConversion"/>
  </si>
  <si>
    <t xml:space="preserve">스위스 </t>
    <phoneticPr fontId="1" type="noConversion"/>
  </si>
  <si>
    <t>2015~2019</t>
    <phoneticPr fontId="1" type="noConversion"/>
  </si>
  <si>
    <t>신종양</t>
    <phoneticPr fontId="1" type="noConversion"/>
  </si>
  <si>
    <t>cT1–cT2 renal tumors eligible for clamping</t>
    <phoneticPr fontId="1" type="noConversion"/>
  </si>
  <si>
    <t>CT1-cT2</t>
    <phoneticPr fontId="1" type="noConversion"/>
  </si>
  <si>
    <t>•I: 5/61
•C: 없음</t>
    <phoneticPr fontId="1" type="noConversion"/>
  </si>
  <si>
    <t>Max und Hedwig Niedermaier Foundation (Switzerland)</t>
    <phoneticPr fontId="1" type="noConversion"/>
  </si>
  <si>
    <t>Silay (2020)</t>
    <phoneticPr fontId="1" type="noConversion"/>
  </si>
  <si>
    <t>터키</t>
    <phoneticPr fontId="1" type="noConversion"/>
  </si>
  <si>
    <t>2017.1~2019.1</t>
    <phoneticPr fontId="1" type="noConversion"/>
  </si>
  <si>
    <t>요관골반 접합부 폐쇄</t>
    <phoneticPr fontId="1" type="noConversion"/>
  </si>
  <si>
    <t>COI는 없으나 구체적인 funding source 밝히지 않음</t>
    <phoneticPr fontId="1" type="noConversion"/>
  </si>
  <si>
    <t>Ma (2020)</t>
    <phoneticPr fontId="1" type="noConversion"/>
  </si>
  <si>
    <t xml:space="preserve">중국 </t>
    <phoneticPr fontId="1" type="noConversion"/>
  </si>
  <si>
    <t>2016.3~2019.4</t>
    <phoneticPr fontId="1" type="noConversion"/>
  </si>
  <si>
    <t>크롬친화성세포종</t>
    <phoneticPr fontId="1" type="noConversion"/>
  </si>
  <si>
    <t>pheochromocytoma</t>
    <phoneticPr fontId="1" type="noConversion"/>
  </si>
  <si>
    <t>median(IQR)
•I: 44(34.5~53.5)
•C: 50(35~58)</t>
    <phoneticPr fontId="1" type="noConversion"/>
  </si>
  <si>
    <t xml:space="preserve">•I: 37(52.9)
C:39(55.7) </t>
    <phoneticPr fontId="1" type="noConversion"/>
  </si>
  <si>
    <t>National Natural Science Foundation of China (81972494) and Special Research Project of Wise Healthcare of Shanghai Health and Family Planning Commission (2018ZHYL0205)</t>
    <phoneticPr fontId="1" type="noConversion"/>
  </si>
  <si>
    <t>atients were 1:1 randomized in two groups (‘‘LPN group’’ and ‘‘RAPN group’’) by a computer-based prospective random sequence generator.</t>
    <phoneticPr fontId="1" type="noConversion"/>
  </si>
  <si>
    <t>눈가림에 대한 언급없으나 객관적 결과지표를 보고하였기 때문에 눈가림 비뚤림위험이 적을 것으로 판단</t>
    <phoneticPr fontId="1" type="noConversion"/>
  </si>
  <si>
    <t>로봇수술군에서 5명의 follow-up loss가 있었으나 결과에 충분한 설명이 없음(6개월 자료에도 61명에 대한 결과로 표시)</t>
    <phoneticPr fontId="1" type="noConversion"/>
  </si>
  <si>
    <t>A freely downloaded internet programme was used for randomization</t>
    <phoneticPr fontId="1" type="noConversion"/>
  </si>
  <si>
    <t>언급없어 판단할 수 없음</t>
    <phoneticPr fontId="1" type="noConversion"/>
  </si>
  <si>
    <t>f/u loss 없음</t>
    <phoneticPr fontId="1" type="noConversion"/>
  </si>
  <si>
    <t>The patients were allocated randomly to one of the RA or LA groups in a 1:1 ratio. 무작위 방법에 대한 명확한 언급없음</t>
    <phoneticPr fontId="1" type="noConversion"/>
  </si>
  <si>
    <t>민간자원</t>
    <phoneticPr fontId="1" type="noConversion"/>
  </si>
  <si>
    <t>H</t>
    <phoneticPr fontId="1" type="noConversion"/>
  </si>
  <si>
    <t>Parekn(2018)과 동일(Treatment allocation was only masked from pathologists, who analysed the cystectomy specimens.)
그러나 주관적 결과지표와 관련하여 환자에게 눈가림이 시행되지 않은 경우, 비뚤림위험이 있었을 것으로 판단</t>
    <phoneticPr fontId="1" type="noConversion"/>
  </si>
  <si>
    <t>Parekn(2018)과 동일(Treatment allocation was only masked from pathologists, who analysed the cystectomy specimens.)
연구자에게는 눈가림이 되지 않았으나 해당 문헌에서는 객관적지표를 보고하고 있지 않아 객관적 지표에 대한 눈가림을 시행하지 않은 것에 대한 비뚤림위험은 없었을 것으로 판단</t>
    <phoneticPr fontId="1" type="noConversion"/>
  </si>
  <si>
    <t>Parekn(2018)과 동일(Treatment allocation was only masked from pathologists, who analysed the cystectomy specimens.)
객관적 지표만을 보고하고 있어 눈가림 비뚤림위험이 낮을 것으로 판단</t>
    <phoneticPr fontId="1" type="noConversion"/>
  </si>
  <si>
    <t>Treatment allocation was only masked from pathologists, who analysed the cystectomy specimens.
연구자에게는 눈가림이 되지 않았으나 객관적 지표의 경우, 눈가림을 시행하지 않은 것에 대한 비뚤림위험은 없었을 것으로 판단</t>
    <phoneticPr fontId="1" type="noConversion"/>
  </si>
  <si>
    <t>At the time of consent the lowest numbered envelope remaining was opened and the patient was assigned to the surgical procedure listed on the piece of paper inside the envelope. The surgical team and the patient were then made ware of the type of surgery.
본 문헌에서는 객관적 지표만을 보고하고 있으며 객관적 지표의 경우 눈가림을 수행하지 않은 것에 대한 비뚤림위험이 낮을 것으로 판단</t>
    <phoneticPr fontId="1" type="noConversion"/>
  </si>
  <si>
    <t>Patients who met the inclusion criteria were randomised to either ORC or RARC at their preoperative clinic visit. The surgical team and the patient were then made aware of the type of surgery at this time.
객관적 지표의 경우, 눈감림을 수행하지 않은 것에 대한 비뚤림위험이 낮을 것으로 판단</t>
    <phoneticPr fontId="1" type="noConversion"/>
  </si>
  <si>
    <t>Patients who met the inclusion criteria were randomised to either ORC or RARC at their preoperative clinic visit. The surgical team and the patient were then made aware of the type of surgery at this time.
주관적 지표(삶의 질)의 경우, 눈가림을 수행하지 않은 것에 대한 비뚤림위험이 높을 것으로 판단</t>
    <phoneticPr fontId="1" type="noConversion"/>
  </si>
  <si>
    <t>Treatment allocation was only masked from pathologists who analyzed the cystectomy specimens.
그러나 주관적 지표의 경우, 눈가림을 수행하지 않은 것에 대한 비뚤림위험이 높을 것으로 판단</t>
    <phoneticPr fontId="1" type="noConversion"/>
  </si>
  <si>
    <t>mastroianni(20022a)와 동일(Treatment allocation was only masked from pathologists who analyzed the cystectomy specimens.)
그러나 주관적 지표의 경우, 눈가림을 수행하지 않은 것에 대한 비뚤림위험이 높을 것으로 판단</t>
    <phoneticPr fontId="1" type="noConversion"/>
  </si>
  <si>
    <t>mastroianni(20022a)와 동일(Treatment allocation was only masked from pathologists who analyzed the cystectomy specimens.)
그러나 객관적 지표의 경우, 눈가림을 수행하지 않은 것에 대한 비뚤림위험이 낮을 것으로 판단</t>
    <phoneticPr fontId="1" type="noConversion"/>
  </si>
  <si>
    <t>Randomisation was undertaken by the trial nurse (J.W.) using identical sealed opaque envelopes,)</t>
    <phoneticPr fontId="1" type="noConversion"/>
  </si>
  <si>
    <t>L</t>
    <phoneticPr fontId="1" type="noConversion"/>
  </si>
  <si>
    <t>Khan(2016)과 동일</t>
    <phoneticPr fontId="1" type="noConversion"/>
  </si>
  <si>
    <t>This study was nonblinded because the different incisions would be difficult to camouflage.
주관적 지표의 경우, 눈가림을 시행하지 않을 때 비뚤림위험이 높을 것으로 판단</t>
    <phoneticPr fontId="1" type="noConversion"/>
  </si>
  <si>
    <t>[부록 protocol]
This study will not be blinded.
그러나 주관적 지표를 보고하지 않아 눈가림 수행하지 않는 것에 대한 비뚤림위험 낮을 것으로 판단</t>
    <phoneticPr fontId="1" type="noConversion"/>
  </si>
  <si>
    <t xml:space="preserve">[부록 protocol]
This study will not be blinded.
객관적 지표의 경우, 눈가림을 시행하지 않은 것에 대한 비뚤림위험은 없었을 것으로 판단 </t>
    <phoneticPr fontId="1" type="noConversion"/>
  </si>
  <si>
    <t>언급없으나 중재의 특성상 불가할 것으로 판단
그러나 객관적 지표만을 보고하고 있어 눈가림을 수행하지 않는 것에 대한 비뚤림 위험은 낮을 것으로 판단</t>
    <phoneticPr fontId="1" type="noConversion"/>
  </si>
  <si>
    <t>Parekn(2018)과 동일(Treatment allocation was only masked from pathologists, who analysed the cystectomy specimens.)
그러나 주관적 결과지표(QoL)는 환자에게 눈가림이 시행되지 않은 경우, 비뚤림위험이 있었을 것으로 판단</t>
    <phoneticPr fontId="1" type="noConversion"/>
  </si>
  <si>
    <t xml:space="preserve">Patients who met the inclusion criteria were randomised to either ORC or RARC at their preoperative clinic visit. The surgical team and the patient were then made aware of the type of surgery at this time.
</t>
    <phoneticPr fontId="1" type="noConversion"/>
  </si>
  <si>
    <t>Treatment allocation was only masked from pathologists who analyzed the cystectomy specimens.
또한 객관적 지표의 경우, 눈가림을 수행하지 않은 것에 대한 비뚤림위험이 낮을 것으로 판단</t>
    <phoneticPr fontId="1" type="noConversion"/>
  </si>
  <si>
    <t>객관적 지표만을 보고하고 있어 해당없음</t>
    <phoneticPr fontId="1" type="noConversion"/>
  </si>
  <si>
    <t>The surgical team and the patient were then made aware of the type of surgery.
본 문헌에서는 객관적 지표만을 보고하고 있으며 객관적 지표의 경우 눈가림을 수행하지 않은 것에 대한 비뚤림위험이 낮을 것으로 판단</t>
    <phoneticPr fontId="1" type="noConversion"/>
  </si>
  <si>
    <t>This study was nonblinded because the different incisions would be difficult to camouflage.</t>
    <phoneticPr fontId="1" type="noConversion"/>
  </si>
  <si>
    <t>Bochner (2015)와 동일</t>
    <phoneticPr fontId="1" type="noConversion"/>
  </si>
  <si>
    <t>객관적 지표만을 보고하고 있어 주관적 지표에 대한 비뚤림위험 평가 해당없음</t>
    <phoneticPr fontId="1" type="noConversion"/>
  </si>
  <si>
    <t>Khan(2016)과 동일(This study was nonblinded because the different incisions would be difficult to camouflage.)</t>
    <phoneticPr fontId="1" type="noConversion"/>
  </si>
  <si>
    <t>This study was nonblinded because the
different incisions would be difficult to camouflage.
그러나 객관적 지표는 눈가림을 시행하지 않는 것이 비뚤림위험에 미치는 영향이 없을 것으로 판단</t>
    <phoneticPr fontId="1" type="noConversion"/>
  </si>
  <si>
    <t>로봇 보조</t>
  </si>
  <si>
    <t>로봇 보조</t>
    <phoneticPr fontId="1" type="noConversion"/>
  </si>
  <si>
    <t>NR</t>
    <phoneticPr fontId="1" type="noConversion"/>
  </si>
  <si>
    <t>개복</t>
    <phoneticPr fontId="1" type="noConversion"/>
  </si>
  <si>
    <t>복강경</t>
    <phoneticPr fontId="1" type="noConversion"/>
  </si>
  <si>
    <t>소아 요관골반 접합부 폐쇄 환자에서 로봇 보조 수술과 복강경 수술은 성공률과 합병증 발생률에 있어서 안전하고 효과적이었음. 수술시간은 복강경군에서 더 긴 반면 총비용은 로봇 보조 수술에서 더 높았음</t>
    <phoneticPr fontId="1" type="noConversion"/>
  </si>
  <si>
    <t>pheochromocytoma에서 로봇수술과 복강경술은 안전하고 효과적이었음. Nor-Matanephrine이 높은 환자에서 로봇수술은 출혈이 적고 수술시간이 짧았지만 복강경술에 비해 비용이 유의하게 높았음</t>
    <phoneticPr fontId="1" type="noConversion"/>
  </si>
  <si>
    <t xml:space="preserve">신기능을 보전하는 관점에서 total ischemia에서 복강경이, selective ischemia에서 로봇 보조수술이 유사하였음. </t>
    <phoneticPr fontId="1" type="noConversion"/>
  </si>
  <si>
    <t>수술 관련 지표</t>
    <phoneticPr fontId="1" type="noConversion"/>
  </si>
  <si>
    <t>기능적 지표</t>
    <phoneticPr fontId="1" type="noConversion"/>
  </si>
  <si>
    <t>배뇨조절</t>
  </si>
  <si>
    <t>배뇨조절</t>
    <phoneticPr fontId="1" type="noConversion"/>
  </si>
  <si>
    <t>수술면 양성률</t>
    <phoneticPr fontId="1" type="noConversion"/>
  </si>
  <si>
    <t>림프노드 양성률</t>
    <phoneticPr fontId="1" type="noConversion"/>
  </si>
  <si>
    <t>1. 무작위 배정순서 생성</t>
    <phoneticPr fontId="1" type="noConversion"/>
  </si>
  <si>
    <t>2. 배정순서 은폐</t>
    <phoneticPr fontId="1" type="noConversion"/>
  </si>
  <si>
    <t>3. 연구참여자, 연구자에 대한 눈가림</t>
    <phoneticPr fontId="1" type="noConversion"/>
  </si>
  <si>
    <t>5. 불충분한 결과자료</t>
    <phoneticPr fontId="1" type="noConversion"/>
  </si>
  <si>
    <t>6. 선택적 보고</t>
    <phoneticPr fontId="1" type="noConversion"/>
  </si>
  <si>
    <t>4-1. 결과평가에 대한 눈가림-객관적 지표</t>
    <phoneticPr fontId="1" type="noConversion"/>
  </si>
  <si>
    <t>4-1. 판단근거</t>
    <phoneticPr fontId="1" type="noConversion"/>
  </si>
  <si>
    <t>4-2. 결과평가에 대한 눈가림-주관적 지표</t>
    <phoneticPr fontId="1" type="noConversion"/>
  </si>
  <si>
    <t>4-2. 판단근거</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</si>
</sst>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m&quot;월&quot;\ dd&quot;일&quot;"/>
  </numFmts>
  <fonts count="8"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b/>
      <sz val="9"/>
      <color theme="1"/>
      <name val="맑은 고딕"/>
      <family val="3"/>
      <charset val="129"/>
      <scheme val="minor"/>
    </font>
    <font>
      <b/>
      <sz val="9"/>
      <color theme="1"/>
      <name val="맑은 고딕"/>
      <family val="2"/>
      <charset val="129"/>
      <scheme val="minor"/>
    </font>
    <font>
      <sz val="9"/>
      <color theme="1"/>
      <name val="맑은 고딕"/>
      <family val="3"/>
      <charset val="129"/>
      <scheme val="minor"/>
    </font>
    <font>
      <sz val="9"/>
      <color rgb="FFFF0000"/>
      <name val="맑은 고딕"/>
      <family val="2"/>
      <charset val="129"/>
      <scheme val="minor"/>
    </font>
    <font>
      <sz val="9"/>
      <color rgb="FFFF0000"/>
      <name val="맑은 고딕"/>
      <family val="3"/>
      <charset val="129"/>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2" fillId="0" borderId="1" xfId="0" applyFont="1" applyBorder="1">
      <alignment vertical="center"/>
    </xf>
    <xf numFmtId="0" fontId="2" fillId="0" borderId="1" xfId="0" applyFont="1" applyBorder="1" applyAlignment="1">
      <alignment vertical="center" wrapText="1"/>
    </xf>
    <xf numFmtId="0" fontId="5" fillId="0" borderId="1" xfId="0" applyFont="1" applyBorder="1">
      <alignment vertical="center"/>
    </xf>
    <xf numFmtId="49" fontId="0" fillId="0" borderId="1" xfId="0" applyNumberFormat="1" applyBorder="1">
      <alignment vertical="center"/>
    </xf>
    <xf numFmtId="0" fontId="6" fillId="0" borderId="0" xfId="0" applyFont="1">
      <alignment vertical="center"/>
    </xf>
    <xf numFmtId="0" fontId="7"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1" xfId="0" quotePrefix="1" applyFont="1" applyBorder="1">
      <alignment vertical="center"/>
    </xf>
    <xf numFmtId="0" fontId="5" fillId="0" borderId="0" xfId="0" applyFont="1" applyBorder="1">
      <alignment vertical="center"/>
    </xf>
    <xf numFmtId="0" fontId="5" fillId="0" borderId="0" xfId="0" quotePrefix="1" applyFont="1" applyBorder="1">
      <alignment vertical="center"/>
    </xf>
    <xf numFmtId="0" fontId="5" fillId="0" borderId="5" xfId="0" applyFont="1" applyBorder="1">
      <alignment vertical="center"/>
    </xf>
    <xf numFmtId="0" fontId="2" fillId="0" borderId="1" xfId="0"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Fill="1" applyBorder="1" applyAlignment="1">
      <alignment horizontal="center" vertical="center"/>
    </xf>
    <xf numFmtId="0" fontId="2" fillId="0" borderId="0" xfId="0" applyFont="1" applyFill="1" applyAlignment="1">
      <alignment vertical="center"/>
    </xf>
    <xf numFmtId="0" fontId="3" fillId="3" borderId="1" xfId="0" applyFont="1" applyFill="1" applyBorder="1">
      <alignment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176" fontId="2"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0" fontId="5" fillId="0" borderId="0" xfId="0" applyFont="1" applyAlignment="1">
      <alignment horizontal="center" vertical="center"/>
    </xf>
    <xf numFmtId="0" fontId="5" fillId="0" borderId="1" xfId="0" quotePrefix="1" applyFont="1" applyBorder="1" applyAlignment="1">
      <alignment horizontal="center" vertical="center"/>
    </xf>
    <xf numFmtId="177" fontId="5" fillId="0" borderId="1" xfId="0" applyNumberFormat="1" applyFont="1" applyBorder="1" applyAlignment="1">
      <alignment horizontal="center" vertical="center"/>
    </xf>
    <xf numFmtId="0" fontId="5" fillId="2" borderId="1" xfId="0" applyFont="1" applyFill="1" applyBorder="1" applyAlignment="1">
      <alignment vertical="center" wrapText="1"/>
    </xf>
    <xf numFmtId="0" fontId="5" fillId="0" borderId="0" xfId="0" applyFont="1" applyAlignment="1">
      <alignment vertical="center" wrapText="1"/>
    </xf>
    <xf numFmtId="0" fontId="5" fillId="0" borderId="2" xfId="0" applyFont="1" applyBorder="1" applyAlignment="1">
      <alignment horizontal="center" vertical="center"/>
    </xf>
    <xf numFmtId="0" fontId="3" fillId="3" borderId="1" xfId="0" applyFont="1" applyFill="1" applyBorder="1" applyAlignment="1">
      <alignment horizontal="left" vertical="center" wrapText="1"/>
    </xf>
    <xf numFmtId="0" fontId="2" fillId="0" borderId="0" xfId="0" applyFont="1" applyFill="1" applyAlignment="1">
      <alignment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AP20"/>
  <sheetViews>
    <sheetView tabSelected="1" zoomScale="85" zoomScaleNormal="85" workbookViewId="0">
      <pane xSplit="2" ySplit="4" topLeftCell="C5" activePane="bottomRight" state="frozen"/>
      <selection pane="topRight" activeCell="F1" sqref="F1"/>
      <selection pane="bottomLeft" activeCell="A5" sqref="A5"/>
      <selection pane="bottomRight" activeCell="H11" sqref="A2:AP20 AE2:AJ17 AL2:AL17 AN2:AP17 AE2:AJ17 AL2:AL17 AN2:AP17 AE2:AJ17 AL2:AL17 AN2:AP17 AE2:AJ17 AL2:AL17 AN2:AP17"/>
    </sheetView>
  </sheetViews>
  <sheetFormatPr defaultRowHeight="12" x14ac:dyDescent="0.3"/>
  <cols>
    <col min="1" max="1" width="0" style="1" hidden="1" customWidth="1"/>
    <col min="2" max="2" width="13.5" style="10" customWidth="1"/>
    <col min="3" max="9" width="9" style="10"/>
    <col min="10" max="10" width="16.75" style="32" customWidth="1"/>
    <col min="11" max="11" width="9" style="10"/>
    <col min="12" max="12" width="37" style="33" customWidth="1"/>
    <col min="13" max="17" width="9" style="10"/>
    <col min="18" max="18" width="9" style="32"/>
    <col min="19" max="19" width="14.875" style="1" customWidth="1"/>
    <col min="20" max="20" width="9" style="1"/>
    <col min="21" max="21" width="27.25" style="1" customWidth="1"/>
    <col min="22" max="22" width="21.5" style="1" customWidth="1"/>
    <col min="23" max="24" width="16.625" style="1" customWidth="1"/>
    <col min="25" max="25" width="12.25" style="1" customWidth="1"/>
    <col min="26" max="26" width="12.125" style="1" customWidth="1"/>
    <col min="27" max="27" width="16.625" style="1" customWidth="1"/>
    <col min="28" max="28" width="22.375" style="1" customWidth="1"/>
    <col min="29" max="29" width="9" style="10"/>
    <col min="30" max="30" width="0" style="1" hidden="1" customWidth="1"/>
    <col min="31" max="31" width="11.5" style="1" customWidth="1"/>
    <col min="32" max="32" width="10.375" style="33" customWidth="1"/>
    <col min="33" max="35" width="9" style="1"/>
    <col min="36" max="36" width="9" style="10"/>
    <col min="37" max="37" width="0" style="1" hidden="1" customWidth="1"/>
    <col min="38" max="38" width="9" style="10"/>
    <col min="39" max="39" width="0" style="1" hidden="1" customWidth="1"/>
    <col min="40" max="40" width="10.625" style="1" customWidth="1"/>
    <col min="41" max="41" width="25.5" style="33" customWidth="1"/>
    <col min="42" max="16384" width="9" style="1"/>
  </cols>
  <sheetData>
    <row r="2" spans="1:42" x14ac:dyDescent="0.3">
      <c r="A2" s="1">
        <v>1</v>
      </c>
      <c r="B2" s="10">
        <v>2</v>
      </c>
      <c r="C2" s="10">
        <v>3</v>
      </c>
      <c r="D2" s="10">
        <v>4</v>
      </c>
      <c r="E2" s="10">
        <v>5</v>
      </c>
      <c r="F2" s="10">
        <v>6</v>
      </c>
      <c r="G2" s="10">
        <v>7</v>
      </c>
      <c r="H2" s="10">
        <v>8</v>
      </c>
      <c r="I2" s="10">
        <v>9</v>
      </c>
      <c r="J2" s="32">
        <v>10</v>
      </c>
      <c r="K2" s="10">
        <v>11</v>
      </c>
      <c r="L2" s="33">
        <v>12</v>
      </c>
      <c r="M2" s="10">
        <v>13</v>
      </c>
      <c r="N2" s="10">
        <v>14</v>
      </c>
      <c r="O2" s="10">
        <v>15</v>
      </c>
      <c r="P2" s="10">
        <v>16</v>
      </c>
      <c r="Q2" s="10">
        <v>17</v>
      </c>
      <c r="R2" s="32">
        <v>18</v>
      </c>
      <c r="S2" s="1">
        <v>19</v>
      </c>
      <c r="T2" s="1">
        <v>20</v>
      </c>
      <c r="U2" s="1">
        <v>21</v>
      </c>
      <c r="V2" s="1">
        <v>22</v>
      </c>
      <c r="W2" s="1">
        <v>23</v>
      </c>
      <c r="X2" s="1">
        <v>24</v>
      </c>
      <c r="Y2" s="1">
        <v>25</v>
      </c>
      <c r="Z2" s="1">
        <v>26</v>
      </c>
      <c r="AA2" s="1">
        <v>27</v>
      </c>
      <c r="AB2" s="1">
        <v>28</v>
      </c>
      <c r="AC2" s="10">
        <v>29</v>
      </c>
      <c r="AD2" s="1">
        <v>30</v>
      </c>
      <c r="AE2" s="1">
        <v>31</v>
      </c>
      <c r="AF2" s="33">
        <v>32</v>
      </c>
      <c r="AG2" s="1">
        <v>33</v>
      </c>
      <c r="AH2" s="1">
        <v>34</v>
      </c>
      <c r="AI2" s="1">
        <v>35</v>
      </c>
      <c r="AJ2" s="10">
        <v>36</v>
      </c>
      <c r="AK2" s="1">
        <v>37</v>
      </c>
      <c r="AL2" s="10">
        <v>38</v>
      </c>
      <c r="AM2" s="1">
        <v>39</v>
      </c>
      <c r="AN2" s="1">
        <v>40</v>
      </c>
      <c r="AO2" s="33">
        <v>41</v>
      </c>
    </row>
    <row r="3" spans="1:42" s="26" customFormat="1" ht="16.5" customHeight="1" x14ac:dyDescent="0.3">
      <c r="H3" s="27" t="s">
        <v>66</v>
      </c>
      <c r="I3" s="28"/>
      <c r="J3" s="29"/>
      <c r="K3" s="27" t="s">
        <v>6</v>
      </c>
      <c r="L3" s="29"/>
      <c r="M3" s="45" t="s">
        <v>17</v>
      </c>
      <c r="N3" s="46"/>
      <c r="O3" s="46"/>
      <c r="P3" s="46"/>
      <c r="Q3" s="46"/>
      <c r="R3" s="47"/>
      <c r="S3" s="45" t="s">
        <v>16</v>
      </c>
      <c r="T3" s="46"/>
      <c r="U3" s="46"/>
      <c r="V3" s="46"/>
      <c r="W3" s="46"/>
      <c r="X3" s="46"/>
      <c r="Y3" s="46"/>
      <c r="Z3" s="46"/>
      <c r="AA3" s="46"/>
      <c r="AB3" s="46"/>
      <c r="AC3" s="47"/>
      <c r="AD3" s="45" t="s">
        <v>109</v>
      </c>
      <c r="AE3" s="46"/>
      <c r="AF3" s="47"/>
      <c r="AG3" s="27" t="s">
        <v>26</v>
      </c>
      <c r="AH3" s="28"/>
      <c r="AI3" s="28"/>
      <c r="AJ3" s="27" t="s">
        <v>27</v>
      </c>
      <c r="AK3" s="29"/>
      <c r="AL3" s="27" t="s">
        <v>28</v>
      </c>
      <c r="AM3" s="29"/>
      <c r="AN3" s="44" t="s">
        <v>107</v>
      </c>
      <c r="AO3" s="44"/>
    </row>
    <row r="4" spans="1:42" s="26" customFormat="1" ht="60" x14ac:dyDescent="0.3">
      <c r="A4" s="25" t="s">
        <v>68</v>
      </c>
      <c r="B4" s="25" t="s">
        <v>0</v>
      </c>
      <c r="C4" s="25" t="s">
        <v>1</v>
      </c>
      <c r="D4" s="25" t="s">
        <v>2</v>
      </c>
      <c r="E4" s="25" t="s">
        <v>105</v>
      </c>
      <c r="F4" s="25" t="s">
        <v>4</v>
      </c>
      <c r="G4" s="25" t="s">
        <v>3</v>
      </c>
      <c r="H4" s="25" t="s">
        <v>64</v>
      </c>
      <c r="I4" s="25" t="s">
        <v>5</v>
      </c>
      <c r="J4" s="25" t="s">
        <v>65</v>
      </c>
      <c r="K4" s="25" t="s">
        <v>18</v>
      </c>
      <c r="L4" s="25" t="s">
        <v>7</v>
      </c>
      <c r="M4" s="25" t="s">
        <v>13</v>
      </c>
      <c r="N4" s="25" t="s">
        <v>8</v>
      </c>
      <c r="O4" s="25" t="s">
        <v>10</v>
      </c>
      <c r="P4" s="25" t="s">
        <v>9</v>
      </c>
      <c r="Q4" s="25" t="s">
        <v>12</v>
      </c>
      <c r="R4" s="25" t="s">
        <v>11</v>
      </c>
      <c r="S4" s="25" t="s">
        <v>14</v>
      </c>
      <c r="T4" s="25" t="s">
        <v>15</v>
      </c>
      <c r="U4" s="25" t="s">
        <v>19</v>
      </c>
      <c r="V4" s="25" t="s">
        <v>917</v>
      </c>
      <c r="W4" s="25" t="s">
        <v>20</v>
      </c>
      <c r="X4" s="25" t="s">
        <v>21</v>
      </c>
      <c r="Y4" s="25" t="s">
        <v>22</v>
      </c>
      <c r="Z4" s="25" t="s">
        <v>23</v>
      </c>
      <c r="AA4" s="25" t="s">
        <v>24</v>
      </c>
      <c r="AB4" s="25" t="s">
        <v>25</v>
      </c>
      <c r="AC4" s="25" t="s">
        <v>101</v>
      </c>
      <c r="AD4" s="25" t="s">
        <v>111</v>
      </c>
      <c r="AE4" s="25" t="s">
        <v>109</v>
      </c>
      <c r="AF4" s="25" t="s">
        <v>110</v>
      </c>
      <c r="AG4" s="25" t="s">
        <v>26</v>
      </c>
      <c r="AH4" s="25" t="s">
        <v>103</v>
      </c>
      <c r="AI4" s="25" t="s">
        <v>104</v>
      </c>
      <c r="AJ4" s="25" t="s">
        <v>29</v>
      </c>
      <c r="AK4" s="25" t="s">
        <v>104</v>
      </c>
      <c r="AL4" s="25" t="s">
        <v>30</v>
      </c>
      <c r="AM4" s="25" t="s">
        <v>31</v>
      </c>
      <c r="AN4" s="25" t="s">
        <v>108</v>
      </c>
      <c r="AO4" s="25" t="s">
        <v>32</v>
      </c>
    </row>
    <row r="5" spans="1:42" ht="108" x14ac:dyDescent="0.3">
      <c r="A5" s="4">
        <v>593</v>
      </c>
      <c r="B5" s="11" t="s">
        <v>920</v>
      </c>
      <c r="C5" s="30" t="s">
        <v>76</v>
      </c>
      <c r="D5" s="11" t="s">
        <v>77</v>
      </c>
      <c r="E5" s="11" t="s">
        <v>106</v>
      </c>
      <c r="F5" s="11">
        <v>1</v>
      </c>
      <c r="G5" s="11" t="s">
        <v>78</v>
      </c>
      <c r="H5" s="11" t="s">
        <v>79</v>
      </c>
      <c r="I5" s="11" t="s">
        <v>80</v>
      </c>
      <c r="J5" s="31" t="s">
        <v>81</v>
      </c>
      <c r="K5" s="11" t="s">
        <v>82</v>
      </c>
      <c r="L5" s="5" t="s">
        <v>83</v>
      </c>
      <c r="M5" s="11">
        <v>2</v>
      </c>
      <c r="N5" s="34">
        <v>58</v>
      </c>
      <c r="O5" s="34">
        <v>58</v>
      </c>
      <c r="P5" s="34">
        <v>116</v>
      </c>
      <c r="Q5" s="34" t="s">
        <v>102</v>
      </c>
      <c r="R5" s="31" t="s">
        <v>204</v>
      </c>
      <c r="S5" s="5" t="s">
        <v>91</v>
      </c>
      <c r="T5" s="5" t="s">
        <v>92</v>
      </c>
      <c r="U5" s="5" t="s">
        <v>93</v>
      </c>
      <c r="V5" s="5" t="s">
        <v>94</v>
      </c>
      <c r="W5" s="5" t="s">
        <v>95</v>
      </c>
      <c r="X5" s="5" t="s">
        <v>96</v>
      </c>
      <c r="Y5" s="5" t="s">
        <v>97</v>
      </c>
      <c r="Z5" s="5" t="s">
        <v>98</v>
      </c>
      <c r="AA5" s="5" t="s">
        <v>99</v>
      </c>
      <c r="AB5" s="5" t="s">
        <v>100</v>
      </c>
      <c r="AC5" s="11">
        <v>6</v>
      </c>
      <c r="AD5" s="4">
        <v>12</v>
      </c>
      <c r="AE5" s="4" t="s">
        <v>232</v>
      </c>
      <c r="AF5" s="5" t="s">
        <v>233</v>
      </c>
      <c r="AG5" s="4" t="s">
        <v>988</v>
      </c>
      <c r="AH5" s="4" t="s">
        <v>112</v>
      </c>
      <c r="AI5" s="7"/>
      <c r="AJ5" s="11" t="s">
        <v>990</v>
      </c>
      <c r="AK5" s="4"/>
      <c r="AL5" s="11" t="s">
        <v>546</v>
      </c>
      <c r="AM5" s="4"/>
      <c r="AN5" s="4" t="s">
        <v>113</v>
      </c>
      <c r="AO5" s="5" t="s">
        <v>214</v>
      </c>
    </row>
    <row r="6" spans="1:42" ht="120" x14ac:dyDescent="0.3">
      <c r="A6" s="4">
        <v>473</v>
      </c>
      <c r="B6" s="11" t="s">
        <v>921</v>
      </c>
      <c r="C6" s="30" t="s">
        <v>74</v>
      </c>
      <c r="D6" s="11" t="s">
        <v>199</v>
      </c>
      <c r="E6" s="11" t="s">
        <v>200</v>
      </c>
      <c r="F6" s="11">
        <v>1</v>
      </c>
      <c r="G6" s="11" t="s">
        <v>78</v>
      </c>
      <c r="H6" s="11" t="s">
        <v>79</v>
      </c>
      <c r="I6" s="11" t="s">
        <v>80</v>
      </c>
      <c r="J6" s="31" t="s">
        <v>201</v>
      </c>
      <c r="K6" s="11" t="s">
        <v>202</v>
      </c>
      <c r="L6" s="5" t="s">
        <v>83</v>
      </c>
      <c r="M6" s="11">
        <v>2</v>
      </c>
      <c r="N6" s="34">
        <v>30</v>
      </c>
      <c r="O6" s="34">
        <v>28</v>
      </c>
      <c r="P6" s="34">
        <v>58</v>
      </c>
      <c r="Q6" s="34" t="s">
        <v>203</v>
      </c>
      <c r="R6" s="31" t="s">
        <v>206</v>
      </c>
      <c r="S6" s="5" t="s">
        <v>205</v>
      </c>
      <c r="T6" s="5" t="s">
        <v>207</v>
      </c>
      <c r="U6" s="5" t="s">
        <v>208</v>
      </c>
      <c r="V6" s="5" t="s">
        <v>209</v>
      </c>
      <c r="W6" s="5" t="s">
        <v>210</v>
      </c>
      <c r="X6" s="5" t="s">
        <v>211</v>
      </c>
      <c r="Y6" s="5" t="s">
        <v>97</v>
      </c>
      <c r="Z6" s="5" t="s">
        <v>212</v>
      </c>
      <c r="AA6" s="5" t="s">
        <v>99</v>
      </c>
      <c r="AB6" s="5" t="s">
        <v>213</v>
      </c>
      <c r="AC6" s="11">
        <v>12</v>
      </c>
      <c r="AD6" s="4">
        <v>12</v>
      </c>
      <c r="AE6" s="4" t="s">
        <v>232</v>
      </c>
      <c r="AF6" s="5" t="s">
        <v>233</v>
      </c>
      <c r="AG6" s="4" t="s">
        <v>987</v>
      </c>
      <c r="AH6" s="4" t="s">
        <v>75</v>
      </c>
      <c r="AI6" s="7"/>
      <c r="AJ6" s="11" t="s">
        <v>990</v>
      </c>
      <c r="AK6" s="4"/>
      <c r="AL6" s="11" t="s">
        <v>546</v>
      </c>
      <c r="AM6" s="4"/>
      <c r="AN6" s="4" t="s">
        <v>113</v>
      </c>
      <c r="AO6" s="5" t="s">
        <v>215</v>
      </c>
    </row>
    <row r="7" spans="1:42" ht="36" x14ac:dyDescent="0.3">
      <c r="A7" s="4">
        <v>16631</v>
      </c>
      <c r="B7" s="11" t="s">
        <v>922</v>
      </c>
      <c r="C7" s="30" t="s">
        <v>218</v>
      </c>
      <c r="D7" s="11" t="s">
        <v>219</v>
      </c>
      <c r="E7" s="11" t="s">
        <v>220</v>
      </c>
      <c r="F7" s="11">
        <v>1</v>
      </c>
      <c r="G7" s="11" t="s">
        <v>221</v>
      </c>
      <c r="H7" s="11" t="s">
        <v>79</v>
      </c>
      <c r="I7" s="11" t="s">
        <v>80</v>
      </c>
      <c r="J7" s="31" t="s">
        <v>222</v>
      </c>
      <c r="K7" s="11" t="s">
        <v>223</v>
      </c>
      <c r="L7" s="5" t="s">
        <v>335</v>
      </c>
      <c r="M7" s="11">
        <v>2</v>
      </c>
      <c r="N7" s="34">
        <v>20</v>
      </c>
      <c r="O7" s="34">
        <v>20</v>
      </c>
      <c r="P7" s="34">
        <v>40</v>
      </c>
      <c r="Q7" s="34" t="s">
        <v>224</v>
      </c>
      <c r="R7" s="31" t="s">
        <v>225</v>
      </c>
      <c r="S7" s="5" t="s">
        <v>226</v>
      </c>
      <c r="T7" s="5" t="s">
        <v>227</v>
      </c>
      <c r="U7" s="5" t="s">
        <v>228</v>
      </c>
      <c r="V7" s="5" t="s">
        <v>229</v>
      </c>
      <c r="W7" s="5" t="s">
        <v>95</v>
      </c>
      <c r="X7" s="5" t="s">
        <v>231</v>
      </c>
      <c r="Y7" s="5" t="s">
        <v>97</v>
      </c>
      <c r="Z7" s="5" t="s">
        <v>230</v>
      </c>
      <c r="AA7" s="4"/>
      <c r="AB7" s="4"/>
      <c r="AC7" s="11">
        <v>12</v>
      </c>
      <c r="AD7" s="4">
        <v>12</v>
      </c>
      <c r="AE7" s="4" t="s">
        <v>232</v>
      </c>
      <c r="AF7" s="5" t="s">
        <v>233</v>
      </c>
      <c r="AG7" s="4" t="s">
        <v>987</v>
      </c>
      <c r="AH7" s="4" t="s">
        <v>234</v>
      </c>
      <c r="AI7" s="7"/>
      <c r="AJ7" s="11" t="s">
        <v>990</v>
      </c>
      <c r="AK7" s="4"/>
      <c r="AL7" s="11" t="s">
        <v>546</v>
      </c>
      <c r="AM7" s="4"/>
      <c r="AN7" s="5" t="s">
        <v>235</v>
      </c>
      <c r="AO7" s="5" t="s">
        <v>236</v>
      </c>
    </row>
    <row r="8" spans="1:42" ht="144" x14ac:dyDescent="0.3">
      <c r="A8" s="4" t="s">
        <v>337</v>
      </c>
      <c r="B8" s="11" t="s">
        <v>923</v>
      </c>
      <c r="C8" s="30" t="s">
        <v>338</v>
      </c>
      <c r="D8" s="11" t="s">
        <v>339</v>
      </c>
      <c r="E8" s="11" t="s">
        <v>220</v>
      </c>
      <c r="F8" s="11">
        <v>1</v>
      </c>
      <c r="G8" s="11" t="s">
        <v>340</v>
      </c>
      <c r="H8" s="11" t="s">
        <v>79</v>
      </c>
      <c r="I8" s="11" t="s">
        <v>80</v>
      </c>
      <c r="J8" s="31" t="s">
        <v>222</v>
      </c>
      <c r="K8" s="11" t="s">
        <v>223</v>
      </c>
      <c r="L8" s="5" t="s">
        <v>342</v>
      </c>
      <c r="M8" s="11">
        <v>2</v>
      </c>
      <c r="N8" s="34">
        <v>20</v>
      </c>
      <c r="O8" s="34">
        <v>20</v>
      </c>
      <c r="P8" s="34">
        <v>40</v>
      </c>
      <c r="Q8" s="34" t="s">
        <v>224</v>
      </c>
      <c r="R8" s="31" t="s">
        <v>341</v>
      </c>
      <c r="S8" s="5" t="s">
        <v>226</v>
      </c>
      <c r="T8" s="5" t="s">
        <v>227</v>
      </c>
      <c r="U8" s="4"/>
      <c r="V8" s="5" t="s">
        <v>348</v>
      </c>
      <c r="W8" s="5" t="s">
        <v>95</v>
      </c>
      <c r="X8" s="5" t="s">
        <v>231</v>
      </c>
      <c r="Y8" s="4"/>
      <c r="Z8" s="4"/>
      <c r="AA8" s="4"/>
      <c r="AB8" s="4"/>
      <c r="AC8" s="11" t="s">
        <v>349</v>
      </c>
      <c r="AD8" s="4">
        <v>12</v>
      </c>
      <c r="AE8" s="4" t="s">
        <v>232</v>
      </c>
      <c r="AF8" s="5" t="s">
        <v>233</v>
      </c>
      <c r="AG8" s="4" t="s">
        <v>987</v>
      </c>
      <c r="AH8" s="4" t="s">
        <v>234</v>
      </c>
      <c r="AI8" s="7"/>
      <c r="AJ8" s="11" t="s">
        <v>990</v>
      </c>
      <c r="AK8" s="4"/>
      <c r="AL8" s="11" t="s">
        <v>546</v>
      </c>
      <c r="AM8" s="4"/>
      <c r="AN8" s="5" t="s">
        <v>576</v>
      </c>
      <c r="AO8" s="5" t="s">
        <v>350</v>
      </c>
    </row>
    <row r="9" spans="1:42" ht="60" x14ac:dyDescent="0.3">
      <c r="A9" s="4">
        <v>9847</v>
      </c>
      <c r="B9" s="11" t="s">
        <v>924</v>
      </c>
      <c r="C9" s="30" t="s">
        <v>74</v>
      </c>
      <c r="D9" s="11" t="s">
        <v>219</v>
      </c>
      <c r="E9" s="31" t="s">
        <v>646</v>
      </c>
      <c r="F9" s="11">
        <v>15</v>
      </c>
      <c r="G9" s="11" t="s">
        <v>377</v>
      </c>
      <c r="H9" s="11" t="s">
        <v>79</v>
      </c>
      <c r="I9" s="11" t="s">
        <v>80</v>
      </c>
      <c r="J9" s="31" t="s">
        <v>379</v>
      </c>
      <c r="K9" s="11" t="s">
        <v>378</v>
      </c>
      <c r="L9" s="5" t="s">
        <v>380</v>
      </c>
      <c r="M9" s="11">
        <v>2</v>
      </c>
      <c r="N9" s="34">
        <v>159</v>
      </c>
      <c r="O9" s="34">
        <v>153</v>
      </c>
      <c r="P9" s="34">
        <v>312</v>
      </c>
      <c r="Q9" s="34" t="s">
        <v>102</v>
      </c>
      <c r="R9" s="31" t="s">
        <v>385</v>
      </c>
      <c r="S9" s="5" t="s">
        <v>386</v>
      </c>
      <c r="T9" s="5" t="s">
        <v>387</v>
      </c>
      <c r="U9" s="5" t="s">
        <v>388</v>
      </c>
      <c r="V9" s="4" t="s">
        <v>75</v>
      </c>
      <c r="W9" s="5" t="s">
        <v>95</v>
      </c>
      <c r="X9" s="5" t="s">
        <v>389</v>
      </c>
      <c r="Y9" s="5" t="s">
        <v>97</v>
      </c>
      <c r="Z9" s="5" t="s">
        <v>390</v>
      </c>
      <c r="AA9" s="4" t="s">
        <v>391</v>
      </c>
      <c r="AB9" s="5" t="s">
        <v>392</v>
      </c>
      <c r="AC9" s="11">
        <v>24</v>
      </c>
      <c r="AD9" s="4">
        <v>12</v>
      </c>
      <c r="AE9" s="4" t="s">
        <v>232</v>
      </c>
      <c r="AF9" s="5" t="s">
        <v>233</v>
      </c>
      <c r="AG9" s="4" t="s">
        <v>987</v>
      </c>
      <c r="AH9" s="4" t="s">
        <v>234</v>
      </c>
      <c r="AI9" s="7"/>
      <c r="AJ9" s="11" t="s">
        <v>990</v>
      </c>
      <c r="AK9" s="4"/>
      <c r="AL9" s="11" t="s">
        <v>546</v>
      </c>
      <c r="AM9" s="4"/>
      <c r="AN9" s="4" t="s">
        <v>381</v>
      </c>
      <c r="AO9" s="5" t="s">
        <v>394</v>
      </c>
      <c r="AP9" s="1" t="s">
        <v>393</v>
      </c>
    </row>
    <row r="10" spans="1:42" ht="48" x14ac:dyDescent="0.3">
      <c r="A10" s="4">
        <v>6922</v>
      </c>
      <c r="B10" s="11" t="s">
        <v>925</v>
      </c>
      <c r="C10" s="30" t="s">
        <v>74</v>
      </c>
      <c r="D10" s="11" t="s">
        <v>219</v>
      </c>
      <c r="E10" s="31" t="s">
        <v>646</v>
      </c>
      <c r="F10" s="11">
        <v>15</v>
      </c>
      <c r="G10" s="11" t="s">
        <v>597</v>
      </c>
      <c r="H10" s="11" t="s">
        <v>79</v>
      </c>
      <c r="I10" s="11" t="s">
        <v>80</v>
      </c>
      <c r="J10" s="31" t="s">
        <v>379</v>
      </c>
      <c r="K10" s="11" t="s">
        <v>378</v>
      </c>
      <c r="L10" s="5" t="s">
        <v>545</v>
      </c>
      <c r="M10" s="11">
        <v>2</v>
      </c>
      <c r="N10" s="34">
        <v>150</v>
      </c>
      <c r="O10" s="34">
        <v>152</v>
      </c>
      <c r="P10" s="34">
        <v>302</v>
      </c>
      <c r="Q10" s="34" t="s">
        <v>102</v>
      </c>
      <c r="R10" s="31" t="s">
        <v>546</v>
      </c>
      <c r="S10" s="5" t="s">
        <v>386</v>
      </c>
      <c r="T10" s="5" t="s">
        <v>387</v>
      </c>
      <c r="U10" s="5" t="s">
        <v>388</v>
      </c>
      <c r="V10" s="4" t="s">
        <v>75</v>
      </c>
      <c r="W10" s="5" t="s">
        <v>95</v>
      </c>
      <c r="X10" s="5" t="s">
        <v>389</v>
      </c>
      <c r="Y10" s="5" t="s">
        <v>97</v>
      </c>
      <c r="Z10" s="5" t="s">
        <v>390</v>
      </c>
      <c r="AA10" s="4" t="s">
        <v>391</v>
      </c>
      <c r="AB10" s="5" t="s">
        <v>392</v>
      </c>
      <c r="AC10" s="11">
        <v>36</v>
      </c>
      <c r="AD10" s="4">
        <v>12</v>
      </c>
      <c r="AE10" s="4" t="s">
        <v>232</v>
      </c>
      <c r="AF10" s="5" t="s">
        <v>233</v>
      </c>
      <c r="AG10" s="4" t="s">
        <v>987</v>
      </c>
      <c r="AH10" s="4" t="s">
        <v>234</v>
      </c>
      <c r="AI10" s="7"/>
      <c r="AJ10" s="11" t="s">
        <v>990</v>
      </c>
      <c r="AK10" s="4"/>
      <c r="AL10" s="11" t="s">
        <v>546</v>
      </c>
      <c r="AM10" s="4"/>
      <c r="AN10" s="4" t="s">
        <v>381</v>
      </c>
      <c r="AO10" s="5" t="s">
        <v>547</v>
      </c>
      <c r="AP10" s="1" t="s">
        <v>571</v>
      </c>
    </row>
    <row r="11" spans="1:42" ht="36" x14ac:dyDescent="0.3">
      <c r="A11" s="4">
        <v>6079</v>
      </c>
      <c r="B11" s="11" t="s">
        <v>926</v>
      </c>
      <c r="C11" s="30" t="s">
        <v>74</v>
      </c>
      <c r="D11" s="11" t="s">
        <v>219</v>
      </c>
      <c r="E11" s="31" t="s">
        <v>646</v>
      </c>
      <c r="F11" s="11">
        <v>15</v>
      </c>
      <c r="G11" s="11" t="s">
        <v>597</v>
      </c>
      <c r="H11" s="11" t="s">
        <v>79</v>
      </c>
      <c r="I11" s="11" t="s">
        <v>80</v>
      </c>
      <c r="J11" s="31" t="s">
        <v>379</v>
      </c>
      <c r="K11" s="11" t="s">
        <v>378</v>
      </c>
      <c r="L11" s="5" t="s">
        <v>545</v>
      </c>
      <c r="M11" s="11">
        <v>2</v>
      </c>
      <c r="N11" s="34">
        <v>150</v>
      </c>
      <c r="O11" s="34">
        <v>152</v>
      </c>
      <c r="P11" s="34">
        <v>302</v>
      </c>
      <c r="Q11" s="34" t="s">
        <v>102</v>
      </c>
      <c r="R11" s="31" t="s">
        <v>546</v>
      </c>
      <c r="S11" s="5" t="s">
        <v>572</v>
      </c>
      <c r="T11" s="5" t="s">
        <v>387</v>
      </c>
      <c r="U11" s="5" t="s">
        <v>388</v>
      </c>
      <c r="V11" s="4" t="s">
        <v>573</v>
      </c>
      <c r="W11" s="5" t="s">
        <v>574</v>
      </c>
      <c r="X11" s="5" t="s">
        <v>575</v>
      </c>
      <c r="Y11" s="5" t="s">
        <v>601</v>
      </c>
      <c r="Z11" s="5"/>
      <c r="AA11" s="4"/>
      <c r="AB11" s="4"/>
      <c r="AC11" s="11">
        <v>6</v>
      </c>
      <c r="AD11" s="4">
        <v>12</v>
      </c>
      <c r="AE11" s="4" t="s">
        <v>232</v>
      </c>
      <c r="AF11" s="5" t="s">
        <v>233</v>
      </c>
      <c r="AG11" s="4" t="s">
        <v>987</v>
      </c>
      <c r="AH11" s="4" t="s">
        <v>234</v>
      </c>
      <c r="AI11" s="7"/>
      <c r="AJ11" s="11" t="s">
        <v>990</v>
      </c>
      <c r="AK11" s="4"/>
      <c r="AL11" s="11" t="s">
        <v>546</v>
      </c>
      <c r="AM11" s="4"/>
      <c r="AN11" s="4" t="s">
        <v>381</v>
      </c>
      <c r="AO11" s="5" t="s">
        <v>577</v>
      </c>
      <c r="AP11" s="1" t="s">
        <v>571</v>
      </c>
    </row>
    <row r="12" spans="1:42" ht="72" x14ac:dyDescent="0.3">
      <c r="A12" s="4">
        <v>1401</v>
      </c>
      <c r="B12" s="11" t="s">
        <v>927</v>
      </c>
      <c r="C12" s="30" t="s">
        <v>74</v>
      </c>
      <c r="D12" s="11" t="s">
        <v>219</v>
      </c>
      <c r="E12" s="31" t="s">
        <v>646</v>
      </c>
      <c r="F12" s="11">
        <v>15</v>
      </c>
      <c r="G12" s="11" t="s">
        <v>597</v>
      </c>
      <c r="H12" s="11" t="s">
        <v>79</v>
      </c>
      <c r="I12" s="11" t="s">
        <v>80</v>
      </c>
      <c r="J12" s="31" t="s">
        <v>379</v>
      </c>
      <c r="K12" s="11" t="s">
        <v>378</v>
      </c>
      <c r="L12" s="5" t="s">
        <v>545</v>
      </c>
      <c r="M12" s="11">
        <v>2</v>
      </c>
      <c r="N12" s="34">
        <v>150</v>
      </c>
      <c r="O12" s="34">
        <v>152</v>
      </c>
      <c r="P12" s="34">
        <v>302</v>
      </c>
      <c r="Q12" s="34" t="s">
        <v>102</v>
      </c>
      <c r="R12" s="31" t="s">
        <v>546</v>
      </c>
      <c r="S12" s="5" t="s">
        <v>572</v>
      </c>
      <c r="T12" s="5" t="s">
        <v>387</v>
      </c>
      <c r="U12" s="5" t="s">
        <v>388</v>
      </c>
      <c r="V12" s="4" t="s">
        <v>573</v>
      </c>
      <c r="W12" s="5" t="s">
        <v>598</v>
      </c>
      <c r="X12" s="5" t="s">
        <v>599</v>
      </c>
      <c r="Y12" s="5" t="s">
        <v>601</v>
      </c>
      <c r="Z12" s="4"/>
      <c r="AA12" s="4"/>
      <c r="AB12" s="4"/>
      <c r="AC12" s="11">
        <v>24</v>
      </c>
      <c r="AD12" s="4">
        <v>12</v>
      </c>
      <c r="AE12" s="4" t="s">
        <v>232</v>
      </c>
      <c r="AF12" s="5" t="s">
        <v>233</v>
      </c>
      <c r="AG12" s="4" t="s">
        <v>987</v>
      </c>
      <c r="AH12" s="4" t="s">
        <v>234</v>
      </c>
      <c r="AI12" s="7"/>
      <c r="AJ12" s="11" t="s">
        <v>990</v>
      </c>
      <c r="AK12" s="4"/>
      <c r="AL12" s="11" t="s">
        <v>546</v>
      </c>
      <c r="AM12" s="4"/>
      <c r="AN12" s="4" t="s">
        <v>381</v>
      </c>
      <c r="AO12" s="5" t="s">
        <v>600</v>
      </c>
    </row>
    <row r="13" spans="1:42" ht="84" x14ac:dyDescent="0.3">
      <c r="A13" s="4">
        <v>13428</v>
      </c>
      <c r="B13" s="11" t="s">
        <v>928</v>
      </c>
      <c r="C13" s="30" t="s">
        <v>74</v>
      </c>
      <c r="D13" s="30" t="s">
        <v>643</v>
      </c>
      <c r="E13" s="31" t="s">
        <v>649</v>
      </c>
      <c r="F13" s="11">
        <v>1</v>
      </c>
      <c r="G13" s="11" t="s">
        <v>644</v>
      </c>
      <c r="H13" s="11" t="s">
        <v>79</v>
      </c>
      <c r="I13" s="11" t="s">
        <v>80</v>
      </c>
      <c r="J13" s="31" t="s">
        <v>647</v>
      </c>
      <c r="K13" s="11" t="s">
        <v>75</v>
      </c>
      <c r="L13" s="5" t="s">
        <v>648</v>
      </c>
      <c r="M13" s="11">
        <v>3</v>
      </c>
      <c r="N13" s="34">
        <v>20</v>
      </c>
      <c r="O13" s="34">
        <v>40</v>
      </c>
      <c r="P13" s="34">
        <v>60</v>
      </c>
      <c r="Q13" s="35" t="s">
        <v>653</v>
      </c>
      <c r="R13" s="31" t="s">
        <v>654</v>
      </c>
      <c r="S13" s="5" t="s">
        <v>655</v>
      </c>
      <c r="T13" s="5" t="s">
        <v>656</v>
      </c>
      <c r="U13" s="5" t="s">
        <v>661</v>
      </c>
      <c r="V13" s="5" t="s">
        <v>657</v>
      </c>
      <c r="W13" s="5" t="s">
        <v>658</v>
      </c>
      <c r="X13" s="5" t="s">
        <v>659</v>
      </c>
      <c r="Y13" s="5" t="s">
        <v>97</v>
      </c>
      <c r="Z13" s="5" t="s">
        <v>660</v>
      </c>
      <c r="AA13" s="5" t="s">
        <v>662</v>
      </c>
      <c r="AB13" s="5" t="s">
        <v>663</v>
      </c>
      <c r="AC13" s="11">
        <v>12</v>
      </c>
      <c r="AD13" s="4">
        <v>12</v>
      </c>
      <c r="AE13" s="4" t="s">
        <v>232</v>
      </c>
      <c r="AF13" s="5" t="s">
        <v>233</v>
      </c>
      <c r="AG13" s="4" t="s">
        <v>987</v>
      </c>
      <c r="AH13" s="4" t="s">
        <v>234</v>
      </c>
      <c r="AI13" s="7"/>
      <c r="AJ13" s="11" t="s">
        <v>990</v>
      </c>
      <c r="AK13" s="4"/>
      <c r="AL13" s="11" t="s">
        <v>664</v>
      </c>
      <c r="AM13" s="4"/>
      <c r="AN13" s="4" t="s">
        <v>665</v>
      </c>
      <c r="AO13" s="5" t="s">
        <v>666</v>
      </c>
      <c r="AP13" s="1" t="s">
        <v>645</v>
      </c>
    </row>
    <row r="14" spans="1:42" ht="72" x14ac:dyDescent="0.3">
      <c r="A14" s="4">
        <v>6756</v>
      </c>
      <c r="B14" s="11" t="s">
        <v>929</v>
      </c>
      <c r="C14" s="30" t="s">
        <v>74</v>
      </c>
      <c r="D14" s="11" t="s">
        <v>643</v>
      </c>
      <c r="E14" s="31" t="s">
        <v>649</v>
      </c>
      <c r="F14" s="11">
        <v>1</v>
      </c>
      <c r="G14" s="11" t="s">
        <v>644</v>
      </c>
      <c r="H14" s="11" t="s">
        <v>79</v>
      </c>
      <c r="I14" s="11" t="s">
        <v>80</v>
      </c>
      <c r="J14" s="31" t="s">
        <v>647</v>
      </c>
      <c r="K14" s="11" t="s">
        <v>75</v>
      </c>
      <c r="L14" s="5" t="s">
        <v>723</v>
      </c>
      <c r="M14" s="11">
        <v>3</v>
      </c>
      <c r="N14" s="34">
        <v>20</v>
      </c>
      <c r="O14" s="34">
        <v>40</v>
      </c>
      <c r="P14" s="34">
        <v>60</v>
      </c>
      <c r="Q14" s="35" t="s">
        <v>653</v>
      </c>
      <c r="R14" s="31"/>
      <c r="S14" s="5" t="s">
        <v>724</v>
      </c>
      <c r="T14" s="5" t="s">
        <v>656</v>
      </c>
      <c r="U14" s="5" t="s">
        <v>661</v>
      </c>
      <c r="V14" s="5" t="s">
        <v>657</v>
      </c>
      <c r="W14" s="4" t="s">
        <v>725</v>
      </c>
      <c r="X14" s="5" t="s">
        <v>726</v>
      </c>
      <c r="Y14" s="4" t="s">
        <v>727</v>
      </c>
      <c r="Z14" s="5" t="s">
        <v>728</v>
      </c>
      <c r="AA14" s="4"/>
      <c r="AB14" s="4"/>
      <c r="AC14" s="11">
        <v>60</v>
      </c>
      <c r="AD14" s="4">
        <v>12</v>
      </c>
      <c r="AE14" s="4" t="s">
        <v>232</v>
      </c>
      <c r="AF14" s="5" t="s">
        <v>233</v>
      </c>
      <c r="AG14" s="4" t="s">
        <v>987</v>
      </c>
      <c r="AH14" s="4" t="s">
        <v>234</v>
      </c>
      <c r="AI14" s="7"/>
      <c r="AJ14" s="11" t="s">
        <v>990</v>
      </c>
      <c r="AK14" s="4"/>
      <c r="AL14" s="11" t="s">
        <v>664</v>
      </c>
      <c r="AM14" s="4"/>
      <c r="AN14" s="4" t="s">
        <v>665</v>
      </c>
      <c r="AO14" s="5" t="s">
        <v>729</v>
      </c>
    </row>
    <row r="15" spans="1:42" ht="132" x14ac:dyDescent="0.3">
      <c r="A15" s="4">
        <v>15916</v>
      </c>
      <c r="B15" s="11" t="s">
        <v>741</v>
      </c>
      <c r="C15" s="30" t="s">
        <v>736</v>
      </c>
      <c r="D15" s="11" t="s">
        <v>737</v>
      </c>
      <c r="E15" s="11" t="s">
        <v>738</v>
      </c>
      <c r="F15" s="11">
        <v>1</v>
      </c>
      <c r="G15" s="11" t="s">
        <v>739</v>
      </c>
      <c r="H15" s="11" t="s">
        <v>79</v>
      </c>
      <c r="I15" s="11" t="s">
        <v>80</v>
      </c>
      <c r="J15" s="31" t="s">
        <v>743</v>
      </c>
      <c r="K15" s="11" t="s">
        <v>743</v>
      </c>
      <c r="L15" s="5" t="s">
        <v>745</v>
      </c>
      <c r="M15" s="11">
        <v>2</v>
      </c>
      <c r="N15" s="34">
        <v>60</v>
      </c>
      <c r="O15" s="34">
        <v>58</v>
      </c>
      <c r="P15" s="34">
        <v>118</v>
      </c>
      <c r="Q15" s="34" t="s">
        <v>744</v>
      </c>
      <c r="R15" s="31" t="s">
        <v>751</v>
      </c>
      <c r="S15" s="5" t="s">
        <v>752</v>
      </c>
      <c r="T15" s="5" t="s">
        <v>753</v>
      </c>
      <c r="U15" s="5" t="s">
        <v>754</v>
      </c>
      <c r="V15" s="5" t="s">
        <v>755</v>
      </c>
      <c r="W15" s="4" t="s">
        <v>756</v>
      </c>
      <c r="X15" s="5" t="s">
        <v>757</v>
      </c>
      <c r="Y15" s="5" t="s">
        <v>97</v>
      </c>
      <c r="Z15" s="5" t="s">
        <v>758</v>
      </c>
      <c r="AA15" s="5" t="s">
        <v>760</v>
      </c>
      <c r="AB15" s="5" t="s">
        <v>759</v>
      </c>
      <c r="AC15" s="11">
        <v>6</v>
      </c>
      <c r="AD15" s="4">
        <v>12</v>
      </c>
      <c r="AE15" s="4" t="s">
        <v>232</v>
      </c>
      <c r="AF15" s="5" t="s">
        <v>233</v>
      </c>
      <c r="AG15" s="4" t="s">
        <v>987</v>
      </c>
      <c r="AH15" s="4" t="s">
        <v>234</v>
      </c>
      <c r="AI15" s="7"/>
      <c r="AJ15" s="11" t="s">
        <v>990</v>
      </c>
      <c r="AK15" s="4"/>
      <c r="AL15" s="11" t="s">
        <v>546</v>
      </c>
      <c r="AM15" s="4"/>
      <c r="AN15" s="4" t="s">
        <v>761</v>
      </c>
      <c r="AO15" s="5" t="s">
        <v>762</v>
      </c>
    </row>
    <row r="16" spans="1:42" ht="72" x14ac:dyDescent="0.3">
      <c r="A16" s="4">
        <v>10048</v>
      </c>
      <c r="B16" s="11" t="s">
        <v>740</v>
      </c>
      <c r="C16" s="30" t="s">
        <v>736</v>
      </c>
      <c r="D16" s="11" t="s">
        <v>737</v>
      </c>
      <c r="E16" s="11" t="s">
        <v>738</v>
      </c>
      <c r="F16" s="11">
        <v>1</v>
      </c>
      <c r="G16" s="11" t="s">
        <v>739</v>
      </c>
      <c r="H16" s="11" t="s">
        <v>79</v>
      </c>
      <c r="I16" s="11" t="s">
        <v>80</v>
      </c>
      <c r="J16" s="31" t="s">
        <v>743</v>
      </c>
      <c r="K16" s="11" t="s">
        <v>743</v>
      </c>
      <c r="L16" s="5" t="s">
        <v>864</v>
      </c>
      <c r="M16" s="11">
        <v>2</v>
      </c>
      <c r="N16" s="34">
        <v>60</v>
      </c>
      <c r="O16" s="34">
        <v>58</v>
      </c>
      <c r="P16" s="34">
        <v>118</v>
      </c>
      <c r="Q16" s="34" t="s">
        <v>744</v>
      </c>
      <c r="R16" s="31" t="s">
        <v>751</v>
      </c>
      <c r="S16" s="5" t="s">
        <v>752</v>
      </c>
      <c r="T16" s="5" t="s">
        <v>753</v>
      </c>
      <c r="U16" s="5" t="s">
        <v>754</v>
      </c>
      <c r="V16" s="5" t="s">
        <v>755</v>
      </c>
      <c r="W16" s="4" t="s">
        <v>756</v>
      </c>
      <c r="X16" s="5" t="s">
        <v>757</v>
      </c>
      <c r="Y16" s="5" t="s">
        <v>97</v>
      </c>
      <c r="Z16" s="5" t="s">
        <v>758</v>
      </c>
      <c r="AA16" s="5" t="s">
        <v>760</v>
      </c>
      <c r="AB16" s="5" t="s">
        <v>759</v>
      </c>
      <c r="AC16" s="31" t="s">
        <v>865</v>
      </c>
      <c r="AD16" s="4">
        <v>12</v>
      </c>
      <c r="AE16" s="4" t="s">
        <v>232</v>
      </c>
      <c r="AF16" s="5" t="s">
        <v>233</v>
      </c>
      <c r="AG16" s="4" t="s">
        <v>987</v>
      </c>
      <c r="AH16" s="4" t="s">
        <v>234</v>
      </c>
      <c r="AI16" s="7"/>
      <c r="AJ16" s="11" t="s">
        <v>990</v>
      </c>
      <c r="AK16" s="4"/>
      <c r="AL16" s="11" t="s">
        <v>546</v>
      </c>
      <c r="AM16" s="4"/>
      <c r="AN16" s="4" t="s">
        <v>761</v>
      </c>
      <c r="AO16" s="5" t="s">
        <v>866</v>
      </c>
    </row>
    <row r="17" spans="1:41" ht="96" x14ac:dyDescent="0.3">
      <c r="A17" s="4" t="s">
        <v>879</v>
      </c>
      <c r="B17" s="11" t="s">
        <v>880</v>
      </c>
      <c r="C17" s="30" t="s">
        <v>736</v>
      </c>
      <c r="D17" s="11" t="s">
        <v>737</v>
      </c>
      <c r="E17" s="11" t="s">
        <v>873</v>
      </c>
      <c r="F17" s="11">
        <v>1</v>
      </c>
      <c r="G17" s="11" t="s">
        <v>881</v>
      </c>
      <c r="H17" s="11" t="s">
        <v>79</v>
      </c>
      <c r="I17" s="11" t="s">
        <v>80</v>
      </c>
      <c r="J17" s="31" t="s">
        <v>913</v>
      </c>
      <c r="K17" s="11"/>
      <c r="L17" s="5" t="s">
        <v>914</v>
      </c>
      <c r="M17" s="11">
        <v>2</v>
      </c>
      <c r="N17" s="34">
        <v>21</v>
      </c>
      <c r="O17" s="34">
        <v>20</v>
      </c>
      <c r="P17" s="34">
        <v>41</v>
      </c>
      <c r="Q17" s="34" t="s">
        <v>102</v>
      </c>
      <c r="R17" s="31" t="s">
        <v>546</v>
      </c>
      <c r="S17" s="5" t="s">
        <v>887</v>
      </c>
      <c r="T17" s="5" t="s">
        <v>888</v>
      </c>
      <c r="U17" s="5" t="s">
        <v>889</v>
      </c>
      <c r="V17" s="5" t="s">
        <v>890</v>
      </c>
      <c r="W17" s="4" t="s">
        <v>891</v>
      </c>
      <c r="X17" s="5" t="s">
        <v>892</v>
      </c>
      <c r="Y17" s="5" t="s">
        <v>893</v>
      </c>
      <c r="Z17" s="5" t="s">
        <v>894</v>
      </c>
      <c r="AA17" s="4"/>
      <c r="AB17" s="4"/>
      <c r="AC17" s="11"/>
      <c r="AD17" s="4">
        <v>12</v>
      </c>
      <c r="AE17" s="4" t="s">
        <v>915</v>
      </c>
      <c r="AF17" s="5" t="s">
        <v>916</v>
      </c>
      <c r="AG17" s="4" t="s">
        <v>987</v>
      </c>
      <c r="AH17" s="4" t="s">
        <v>234</v>
      </c>
      <c r="AI17" s="7"/>
      <c r="AJ17" s="11" t="s">
        <v>990</v>
      </c>
      <c r="AK17" s="4"/>
      <c r="AL17" s="11" t="s">
        <v>546</v>
      </c>
      <c r="AM17" s="4"/>
      <c r="AN17" s="4" t="s">
        <v>751</v>
      </c>
      <c r="AO17" s="5" t="s">
        <v>895</v>
      </c>
    </row>
    <row r="18" spans="1:41" ht="48" hidden="1" x14ac:dyDescent="0.3">
      <c r="A18" s="4">
        <v>5768</v>
      </c>
      <c r="B18" s="11" t="s">
        <v>930</v>
      </c>
      <c r="C18" s="30" t="s">
        <v>74</v>
      </c>
      <c r="D18" s="11" t="s">
        <v>931</v>
      </c>
      <c r="E18" s="11"/>
      <c r="F18" s="11">
        <v>1</v>
      </c>
      <c r="G18" s="11" t="s">
        <v>932</v>
      </c>
      <c r="H18" s="11" t="s">
        <v>79</v>
      </c>
      <c r="I18" s="11" t="s">
        <v>933</v>
      </c>
      <c r="J18" s="31" t="s">
        <v>934</v>
      </c>
      <c r="K18" s="11" t="s">
        <v>935</v>
      </c>
      <c r="L18" s="5"/>
      <c r="M18" s="11">
        <v>2</v>
      </c>
      <c r="N18" s="34">
        <v>56</v>
      </c>
      <c r="O18" s="34">
        <v>54</v>
      </c>
      <c r="P18" s="34">
        <v>110</v>
      </c>
      <c r="Q18" s="34" t="s">
        <v>102</v>
      </c>
      <c r="R18" s="31" t="s">
        <v>936</v>
      </c>
      <c r="S18" s="4"/>
      <c r="T18" s="4"/>
      <c r="U18" s="4"/>
      <c r="V18" s="4"/>
      <c r="W18" s="4"/>
      <c r="X18" s="4"/>
      <c r="Y18" s="4"/>
      <c r="Z18" s="4"/>
      <c r="AA18" s="4"/>
      <c r="AB18" s="4"/>
      <c r="AC18" s="11"/>
      <c r="AD18" s="4"/>
      <c r="AE18" s="4"/>
      <c r="AF18" s="5"/>
      <c r="AG18" s="4" t="s">
        <v>987</v>
      </c>
      <c r="AH18" s="4" t="s">
        <v>989</v>
      </c>
      <c r="AI18" s="7"/>
      <c r="AJ18" s="11" t="s">
        <v>991</v>
      </c>
      <c r="AK18" s="4"/>
      <c r="AL18" s="11" t="s">
        <v>546</v>
      </c>
      <c r="AM18" s="4"/>
      <c r="AN18" s="4" t="s">
        <v>937</v>
      </c>
      <c r="AO18" s="5" t="s">
        <v>994</v>
      </c>
    </row>
    <row r="19" spans="1:41" ht="72" hidden="1" x14ac:dyDescent="0.3">
      <c r="A19" s="4">
        <v>6995</v>
      </c>
      <c r="B19" s="11" t="s">
        <v>938</v>
      </c>
      <c r="C19" s="30" t="s">
        <v>74</v>
      </c>
      <c r="D19" s="11" t="s">
        <v>939</v>
      </c>
      <c r="E19" s="11"/>
      <c r="F19" s="11">
        <v>1</v>
      </c>
      <c r="G19" s="11" t="s">
        <v>940</v>
      </c>
      <c r="H19" s="11" t="s">
        <v>79</v>
      </c>
      <c r="I19" s="11" t="s">
        <v>941</v>
      </c>
      <c r="J19" s="31"/>
      <c r="K19" s="11"/>
      <c r="L19" s="5"/>
      <c r="M19" s="11"/>
      <c r="N19" s="34"/>
      <c r="O19" s="34"/>
      <c r="P19" s="34"/>
      <c r="Q19" s="34"/>
      <c r="R19" s="31"/>
      <c r="S19" s="4"/>
      <c r="T19" s="4"/>
      <c r="U19" s="4"/>
      <c r="V19" s="4"/>
      <c r="W19" s="4"/>
      <c r="X19" s="4"/>
      <c r="Y19" s="4"/>
      <c r="Z19" s="4"/>
      <c r="AA19" s="4"/>
      <c r="AB19" s="4"/>
      <c r="AC19" s="11"/>
      <c r="AD19" s="4"/>
      <c r="AE19" s="4"/>
      <c r="AF19" s="5"/>
      <c r="AG19" s="4" t="s">
        <v>987</v>
      </c>
      <c r="AH19" s="4" t="s">
        <v>989</v>
      </c>
      <c r="AI19" s="7"/>
      <c r="AJ19" s="11" t="s">
        <v>991</v>
      </c>
      <c r="AK19" s="4"/>
      <c r="AL19" s="11" t="s">
        <v>546</v>
      </c>
      <c r="AM19" s="4"/>
      <c r="AN19" s="4" t="s">
        <v>942</v>
      </c>
      <c r="AO19" s="5" t="s">
        <v>992</v>
      </c>
    </row>
    <row r="20" spans="1:41" ht="216" hidden="1" x14ac:dyDescent="0.3">
      <c r="A20" s="4">
        <v>5450</v>
      </c>
      <c r="B20" s="11" t="s">
        <v>943</v>
      </c>
      <c r="C20" s="30" t="s">
        <v>74</v>
      </c>
      <c r="D20" s="11" t="s">
        <v>944</v>
      </c>
      <c r="E20" s="11"/>
      <c r="F20" s="11">
        <v>1</v>
      </c>
      <c r="G20" s="11" t="s">
        <v>945</v>
      </c>
      <c r="H20" s="11" t="s">
        <v>79</v>
      </c>
      <c r="I20" s="11" t="s">
        <v>946</v>
      </c>
      <c r="J20" s="31" t="s">
        <v>947</v>
      </c>
      <c r="K20" s="11"/>
      <c r="L20" s="5"/>
      <c r="M20" s="11">
        <v>2</v>
      </c>
      <c r="N20" s="34">
        <v>70</v>
      </c>
      <c r="O20" s="34">
        <v>70</v>
      </c>
      <c r="P20" s="34">
        <v>140</v>
      </c>
      <c r="Q20" s="34" t="s">
        <v>102</v>
      </c>
      <c r="R20" s="31" t="s">
        <v>546</v>
      </c>
      <c r="S20" s="5" t="s">
        <v>948</v>
      </c>
      <c r="T20" s="5" t="s">
        <v>949</v>
      </c>
      <c r="U20" s="4"/>
      <c r="V20" s="4"/>
      <c r="W20" s="4"/>
      <c r="X20" s="4"/>
      <c r="Y20" s="4"/>
      <c r="Z20" s="4"/>
      <c r="AA20" s="4"/>
      <c r="AB20" s="4"/>
      <c r="AC20" s="11"/>
      <c r="AD20" s="4"/>
      <c r="AE20" s="4"/>
      <c r="AF20" s="5"/>
      <c r="AG20" s="4" t="s">
        <v>987</v>
      </c>
      <c r="AH20" s="4" t="s">
        <v>989</v>
      </c>
      <c r="AI20" s="7"/>
      <c r="AJ20" s="11" t="s">
        <v>991</v>
      </c>
      <c r="AK20" s="4"/>
      <c r="AL20" s="11" t="s">
        <v>546</v>
      </c>
      <c r="AM20" s="4"/>
      <c r="AN20" s="16" t="s">
        <v>950</v>
      </c>
      <c r="AO20" s="5" t="s">
        <v>993</v>
      </c>
    </row>
  </sheetData>
  <sheetProtection algorithmName="SHA-512" hashValue="1rkwXIUrDF+vLO3in/BNJTQwuAHrhpSclizsFvBitfo2fGAM8gKfS5YP3pItsD3hwmUeHzKd0+pnxx8DlcBbEA==" saltValue="SfMTAO355fPam6OLtkL7dA==" spinCount="100000" sheet="1" objects="1" scenarios="1" selectLockedCells="1" selectUnlockedCells="1"/>
  <autoFilter ref="A4:AP20">
    <filterColumn colId="8">
      <filters>
        <filter val="방광암"/>
      </filters>
    </filterColumn>
  </autoFilter>
  <sortState ref="A5:BG63">
    <sortCondition ref="H5:H63"/>
  </sortState>
  <mergeCells count="4">
    <mergeCell ref="AN3:AO3"/>
    <mergeCell ref="AD3:AF3"/>
    <mergeCell ref="M3:R3"/>
    <mergeCell ref="S3:AC3"/>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271"/>
  <sheetViews>
    <sheetView workbookViewId="0">
      <pane xSplit="9" ySplit="7" topLeftCell="J8" activePane="bottomRight" state="frozen"/>
      <selection activeCell="G8" sqref="G8"/>
      <selection pane="topRight" activeCell="G8" sqref="G8"/>
      <selection pane="bottomLeft" activeCell="G8" sqref="G8"/>
      <selection pane="bottomRight" activeCell="G8" sqref="G8"/>
    </sheetView>
  </sheetViews>
  <sheetFormatPr defaultRowHeight="12" x14ac:dyDescent="0.3"/>
  <cols>
    <col min="1" max="1" width="9" style="3"/>
    <col min="2" max="2" width="0" style="3" hidden="1" customWidth="1"/>
    <col min="3" max="3" width="16.125" style="3" customWidth="1"/>
    <col min="4" max="6" width="9" style="36"/>
    <col min="7" max="7" width="19.25" style="3" customWidth="1"/>
    <col min="8" max="8" width="9" style="3"/>
    <col min="9" max="9" width="9" style="36"/>
    <col min="10" max="10" width="10.75" style="3" customWidth="1"/>
    <col min="11" max="11" width="15.25" style="3" customWidth="1"/>
    <col min="12" max="12" width="17.875" style="3" customWidth="1"/>
    <col min="13" max="13" width="17.25" style="3" customWidth="1"/>
    <col min="14" max="14" width="9" style="36"/>
    <col min="15" max="15" width="9.375" style="36" bestFit="1" customWidth="1"/>
    <col min="16" max="17" width="9" style="36"/>
    <col min="18" max="18" width="10.5" style="36" customWidth="1"/>
    <col min="19" max="23" width="9" style="36"/>
    <col min="24" max="16384" width="9" style="3"/>
  </cols>
  <sheetData>
    <row r="1" spans="2:27" hidden="1" x14ac:dyDescent="0.3">
      <c r="B1" s="2" t="s">
        <v>33</v>
      </c>
      <c r="C1" s="2"/>
    </row>
    <row r="2" spans="2:27" hidden="1" x14ac:dyDescent="0.3">
      <c r="B2" s="9" t="s">
        <v>34</v>
      </c>
      <c r="C2" s="9"/>
    </row>
    <row r="3" spans="2:27" hidden="1" x14ac:dyDescent="0.3">
      <c r="B3" s="9" t="s">
        <v>35</v>
      </c>
      <c r="C3" s="9"/>
    </row>
    <row r="4" spans="2:27" hidden="1" x14ac:dyDescent="0.3">
      <c r="B4" s="9"/>
      <c r="C4" s="9"/>
    </row>
    <row r="5" spans="2:27" hidden="1" x14ac:dyDescent="0.3">
      <c r="B5" s="9"/>
      <c r="C5" s="9" t="s">
        <v>69</v>
      </c>
    </row>
    <row r="6" spans="2:27" x14ac:dyDescent="0.3">
      <c r="O6" s="48" t="s">
        <v>26</v>
      </c>
      <c r="P6" s="49"/>
      <c r="Q6" s="49"/>
      <c r="R6" s="50"/>
      <c r="S6" s="48" t="s">
        <v>27</v>
      </c>
      <c r="T6" s="49"/>
      <c r="U6" s="49"/>
      <c r="V6" s="49"/>
      <c r="W6" s="50"/>
      <c r="X6" s="48" t="s">
        <v>307</v>
      </c>
      <c r="Y6" s="50"/>
      <c r="Z6" s="22" t="s">
        <v>45</v>
      </c>
    </row>
    <row r="7" spans="2:27" s="40" customFormat="1" ht="24" x14ac:dyDescent="0.3">
      <c r="B7" s="39" t="s">
        <v>36</v>
      </c>
      <c r="C7" s="25" t="s">
        <v>67</v>
      </c>
      <c r="D7" s="25" t="s">
        <v>47</v>
      </c>
      <c r="E7" s="25" t="s">
        <v>49</v>
      </c>
      <c r="F7" s="25" t="s">
        <v>5</v>
      </c>
      <c r="G7" s="25" t="s">
        <v>50</v>
      </c>
      <c r="H7" s="25" t="s">
        <v>26</v>
      </c>
      <c r="I7" s="25" t="s">
        <v>27</v>
      </c>
      <c r="J7" s="25" t="s">
        <v>167</v>
      </c>
      <c r="K7" s="25" t="s">
        <v>39</v>
      </c>
      <c r="L7" s="25" t="s">
        <v>38</v>
      </c>
      <c r="M7" s="25" t="s">
        <v>40</v>
      </c>
      <c r="N7" s="25" t="s">
        <v>41</v>
      </c>
      <c r="O7" s="25" t="s">
        <v>42</v>
      </c>
      <c r="P7" s="25" t="s">
        <v>43</v>
      </c>
      <c r="Q7" s="25" t="s">
        <v>123</v>
      </c>
      <c r="R7" s="25" t="s">
        <v>124</v>
      </c>
      <c r="S7" s="25" t="s">
        <v>42</v>
      </c>
      <c r="T7" s="25" t="s">
        <v>43</v>
      </c>
      <c r="U7" s="25" t="s">
        <v>123</v>
      </c>
      <c r="V7" s="25" t="s">
        <v>124</v>
      </c>
      <c r="W7" s="25" t="s">
        <v>46</v>
      </c>
      <c r="X7" s="25" t="s">
        <v>308</v>
      </c>
      <c r="Y7" s="25" t="s">
        <v>309</v>
      </c>
      <c r="Z7" s="25" t="s">
        <v>46</v>
      </c>
      <c r="AA7" s="40" t="s">
        <v>71</v>
      </c>
    </row>
    <row r="8" spans="2:27" x14ac:dyDescent="0.3">
      <c r="B8" s="6">
        <v>593</v>
      </c>
      <c r="C8" s="6" t="str">
        <f>VLOOKUP(B8,'1_문헌특성'!A:AN,2,0)</f>
        <v>Mastroianni (2022b)</v>
      </c>
      <c r="D8" s="30" t="str">
        <f>VLOOKUP(B8,'1_문헌특성'!A:AN,3,0)</f>
        <v>RCT</v>
      </c>
      <c r="E8" s="30" t="str">
        <f>VLOOKUP(B8,'1_문헌특성'!A:AN,8,0)</f>
        <v>비뇨기</v>
      </c>
      <c r="F8" s="30" t="str">
        <f>VLOOKUP(B8,'1_문헌특성'!A:AN,9,0)</f>
        <v>방광암</v>
      </c>
      <c r="G8" s="6" t="str">
        <f>VLOOKUP(B8,'1_문헌특성'!A:AN,10,0)</f>
        <v>diagnostic transurethral resection of bladder tumor, recurrent BCG failure high-grade nonmuscle-invasive bladder cancer</v>
      </c>
      <c r="H8" s="6" t="str">
        <f>VLOOKUP(B8,'1_문헌특성'!A:AN,33,0)</f>
        <v>로봇 보조</v>
      </c>
      <c r="I8" s="30" t="str">
        <f>VLOOKUP(B8,'1_문헌특성'!A:AN,36,0)</f>
        <v>개복</v>
      </c>
      <c r="J8" s="6" t="s">
        <v>995</v>
      </c>
      <c r="K8" s="6" t="s">
        <v>118</v>
      </c>
      <c r="L8" s="6" t="s">
        <v>125</v>
      </c>
      <c r="M8" s="6" t="s">
        <v>122</v>
      </c>
      <c r="N8" s="30"/>
      <c r="O8" s="30">
        <v>58</v>
      </c>
      <c r="P8" s="30">
        <v>401</v>
      </c>
      <c r="Q8" s="30"/>
      <c r="R8" s="30" t="s">
        <v>141</v>
      </c>
      <c r="S8" s="30">
        <v>58</v>
      </c>
      <c r="T8" s="30">
        <v>467</v>
      </c>
      <c r="U8" s="30"/>
      <c r="V8" s="30" t="s">
        <v>126</v>
      </c>
      <c r="W8" s="30">
        <v>0.02</v>
      </c>
      <c r="X8" s="6"/>
      <c r="Y8" s="6"/>
      <c r="Z8" s="6"/>
    </row>
    <row r="9" spans="2:27" x14ac:dyDescent="0.3">
      <c r="B9" s="6">
        <v>593</v>
      </c>
      <c r="C9" s="6" t="str">
        <f>VLOOKUP(B9,'1_문헌특성'!A:AN,2,0)</f>
        <v>Mastroianni (2022b)</v>
      </c>
      <c r="D9" s="30" t="str">
        <f>VLOOKUP(B9,'1_문헌특성'!A:AN,3,0)</f>
        <v>RCT</v>
      </c>
      <c r="E9" s="30" t="str">
        <f>VLOOKUP(B9,'1_문헌특성'!A:AN,8,0)</f>
        <v>비뇨기</v>
      </c>
      <c r="F9" s="30" t="str">
        <f>VLOOKUP(B9,'1_문헌특성'!A:AN,9,0)</f>
        <v>방광암</v>
      </c>
      <c r="G9" s="6" t="str">
        <f>VLOOKUP(B9,'1_문헌특성'!A:AN,10,0)</f>
        <v>diagnostic transurethral resection of bladder tumor, recurrent BCG failure high-grade nonmuscle-invasive bladder cancer</v>
      </c>
      <c r="H9" s="6" t="str">
        <f>VLOOKUP(B9,'1_문헌특성'!A:AN,33,0)</f>
        <v>로봇 보조</v>
      </c>
      <c r="I9" s="30" t="str">
        <f>VLOOKUP(B9,'1_문헌특성'!A:AN,36,0)</f>
        <v>개복</v>
      </c>
      <c r="J9" s="6" t="s">
        <v>995</v>
      </c>
      <c r="K9" s="6" t="s">
        <v>127</v>
      </c>
      <c r="L9" s="6" t="s">
        <v>128</v>
      </c>
      <c r="M9" s="6" t="s">
        <v>114</v>
      </c>
      <c r="N9" s="30"/>
      <c r="O9" s="30">
        <v>58</v>
      </c>
      <c r="P9" s="30">
        <v>-21</v>
      </c>
      <c r="Q9" s="30"/>
      <c r="R9" s="37" t="s">
        <v>129</v>
      </c>
      <c r="S9" s="30">
        <v>58</v>
      </c>
      <c r="T9" s="30">
        <v>-26</v>
      </c>
      <c r="U9" s="30"/>
      <c r="V9" s="37" t="s">
        <v>130</v>
      </c>
      <c r="W9" s="30">
        <v>0.01</v>
      </c>
      <c r="X9" s="6"/>
      <c r="Y9" s="6"/>
      <c r="Z9" s="6"/>
    </row>
    <row r="10" spans="2:27" x14ac:dyDescent="0.3">
      <c r="B10" s="6">
        <v>593</v>
      </c>
      <c r="C10" s="6" t="str">
        <f>VLOOKUP(B10,'1_문헌특성'!A:AN,2,0)</f>
        <v>Mastroianni (2022b)</v>
      </c>
      <c r="D10" s="30" t="str">
        <f>VLOOKUP(B10,'1_문헌특성'!A:AN,3,0)</f>
        <v>RCT</v>
      </c>
      <c r="E10" s="30" t="str">
        <f>VLOOKUP(B10,'1_문헌특성'!A:AN,8,0)</f>
        <v>비뇨기</v>
      </c>
      <c r="F10" s="30" t="str">
        <f>VLOOKUP(B10,'1_문헌특성'!A:AN,9,0)</f>
        <v>방광암</v>
      </c>
      <c r="G10" s="6" t="str">
        <f>VLOOKUP(B10,'1_문헌특성'!A:AN,10,0)</f>
        <v>diagnostic transurethral resection of bladder tumor, recurrent BCG failure high-grade nonmuscle-invasive bladder cancer</v>
      </c>
      <c r="H10" s="6" t="str">
        <f>VLOOKUP(B10,'1_문헌특성'!A:AN,33,0)</f>
        <v>로봇 보조</v>
      </c>
      <c r="I10" s="30" t="str">
        <f>VLOOKUP(B10,'1_문헌특성'!A:AN,36,0)</f>
        <v>개복</v>
      </c>
      <c r="J10" s="6" t="s">
        <v>995</v>
      </c>
      <c r="K10" s="6" t="s">
        <v>131</v>
      </c>
      <c r="L10" s="6" t="s">
        <v>125</v>
      </c>
      <c r="M10" s="6" t="s">
        <v>132</v>
      </c>
      <c r="N10" s="30"/>
      <c r="O10" s="30">
        <v>58</v>
      </c>
      <c r="P10" s="30">
        <v>313</v>
      </c>
      <c r="Q10" s="30"/>
      <c r="R10" s="30" t="s">
        <v>142</v>
      </c>
      <c r="S10" s="30">
        <v>58</v>
      </c>
      <c r="T10" s="30">
        <v>190</v>
      </c>
      <c r="U10" s="30"/>
      <c r="V10" s="30" t="s">
        <v>133</v>
      </c>
      <c r="W10" s="30" t="s">
        <v>134</v>
      </c>
      <c r="X10" s="6"/>
      <c r="Y10" s="6"/>
      <c r="Z10" s="6"/>
    </row>
    <row r="11" spans="2:27" x14ac:dyDescent="0.3">
      <c r="B11" s="6">
        <v>593</v>
      </c>
      <c r="C11" s="6" t="str">
        <f>VLOOKUP(B11,'1_문헌특성'!A:AN,2,0)</f>
        <v>Mastroianni (2022b)</v>
      </c>
      <c r="D11" s="30" t="str">
        <f>VLOOKUP(B11,'1_문헌특성'!A:AN,3,0)</f>
        <v>RCT</v>
      </c>
      <c r="E11" s="30" t="str">
        <f>VLOOKUP(B11,'1_문헌특성'!A:AN,8,0)</f>
        <v>비뇨기</v>
      </c>
      <c r="F11" s="30" t="str">
        <f>VLOOKUP(B11,'1_문헌특성'!A:AN,9,0)</f>
        <v>방광암</v>
      </c>
      <c r="G11" s="6" t="str">
        <f>VLOOKUP(B11,'1_문헌특성'!A:AN,10,0)</f>
        <v>diagnostic transurethral resection of bladder tumor, recurrent BCG failure high-grade nonmuscle-invasive bladder cancer</v>
      </c>
      <c r="H11" s="6" t="str">
        <f>VLOOKUP(B11,'1_문헌특성'!A:AN,33,0)</f>
        <v>로봇 보조</v>
      </c>
      <c r="I11" s="30" t="str">
        <f>VLOOKUP(B11,'1_문헌특성'!A:AN,36,0)</f>
        <v>개복</v>
      </c>
      <c r="J11" s="6" t="s">
        <v>995</v>
      </c>
      <c r="K11" s="6" t="s">
        <v>135</v>
      </c>
      <c r="L11" s="6" t="s">
        <v>125</v>
      </c>
      <c r="M11" s="6" t="s">
        <v>139</v>
      </c>
      <c r="N11" s="30"/>
      <c r="O11" s="30">
        <v>58</v>
      </c>
      <c r="P11" s="30">
        <v>3</v>
      </c>
      <c r="Q11" s="30"/>
      <c r="R11" s="38" t="s">
        <v>140</v>
      </c>
      <c r="S11" s="30">
        <v>58</v>
      </c>
      <c r="T11" s="30">
        <v>3</v>
      </c>
      <c r="U11" s="30"/>
      <c r="V11" s="30" t="s">
        <v>140</v>
      </c>
      <c r="W11" s="30">
        <v>0.75</v>
      </c>
      <c r="X11" s="6"/>
      <c r="Y11" s="6"/>
      <c r="Z11" s="6"/>
    </row>
    <row r="12" spans="2:27" x14ac:dyDescent="0.3">
      <c r="B12" s="6">
        <v>593</v>
      </c>
      <c r="C12" s="6" t="str">
        <f>VLOOKUP(B12,'1_문헌특성'!A:AN,2,0)</f>
        <v>Mastroianni (2022b)</v>
      </c>
      <c r="D12" s="30" t="str">
        <f>VLOOKUP(B12,'1_문헌특성'!A:AN,3,0)</f>
        <v>RCT</v>
      </c>
      <c r="E12" s="30" t="str">
        <f>VLOOKUP(B12,'1_문헌특성'!A:AN,8,0)</f>
        <v>비뇨기</v>
      </c>
      <c r="F12" s="30" t="str">
        <f>VLOOKUP(B12,'1_문헌특성'!A:AN,9,0)</f>
        <v>방광암</v>
      </c>
      <c r="G12" s="6" t="str">
        <f>VLOOKUP(B12,'1_문헌특성'!A:AN,10,0)</f>
        <v>diagnostic transurethral resection of bladder tumor, recurrent BCG failure high-grade nonmuscle-invasive bladder cancer</v>
      </c>
      <c r="H12" s="6" t="str">
        <f>VLOOKUP(B12,'1_문헌특성'!A:AN,33,0)</f>
        <v>로봇 보조</v>
      </c>
      <c r="I12" s="30" t="str">
        <f>VLOOKUP(B12,'1_문헌특성'!A:AN,36,0)</f>
        <v>개복</v>
      </c>
      <c r="J12" s="6" t="s">
        <v>995</v>
      </c>
      <c r="K12" s="6" t="s">
        <v>136</v>
      </c>
      <c r="L12" s="6" t="s">
        <v>125</v>
      </c>
      <c r="M12" s="6" t="s">
        <v>139</v>
      </c>
      <c r="N12" s="30"/>
      <c r="O12" s="30">
        <v>58</v>
      </c>
      <c r="P12" s="30">
        <v>5</v>
      </c>
      <c r="Q12" s="30"/>
      <c r="R12" s="30" t="s">
        <v>143</v>
      </c>
      <c r="S12" s="30">
        <v>58</v>
      </c>
      <c r="T12" s="30">
        <v>5</v>
      </c>
      <c r="U12" s="30"/>
      <c r="V12" s="30" t="s">
        <v>146</v>
      </c>
      <c r="W12" s="30">
        <v>0.74</v>
      </c>
      <c r="X12" s="6"/>
      <c r="Y12" s="6"/>
      <c r="Z12" s="6"/>
    </row>
    <row r="13" spans="2:27" x14ac:dyDescent="0.3">
      <c r="B13" s="6">
        <v>593</v>
      </c>
      <c r="C13" s="6" t="str">
        <f>VLOOKUP(B13,'1_문헌특성'!A:AN,2,0)</f>
        <v>Mastroianni (2022b)</v>
      </c>
      <c r="D13" s="30" t="str">
        <f>VLOOKUP(B13,'1_문헌특성'!A:AN,3,0)</f>
        <v>RCT</v>
      </c>
      <c r="E13" s="30" t="str">
        <f>VLOOKUP(B13,'1_문헌특성'!A:AN,8,0)</f>
        <v>비뇨기</v>
      </c>
      <c r="F13" s="30" t="str">
        <f>VLOOKUP(B13,'1_문헌특성'!A:AN,9,0)</f>
        <v>방광암</v>
      </c>
      <c r="G13" s="6" t="str">
        <f>VLOOKUP(B13,'1_문헌특성'!A:AN,10,0)</f>
        <v>diagnostic transurethral resection of bladder tumor, recurrent BCG failure high-grade nonmuscle-invasive bladder cancer</v>
      </c>
      <c r="H13" s="6" t="str">
        <f>VLOOKUP(B13,'1_문헌특성'!A:AN,33,0)</f>
        <v>로봇 보조</v>
      </c>
      <c r="I13" s="30" t="str">
        <f>VLOOKUP(B13,'1_문헌특성'!A:AN,36,0)</f>
        <v>개복</v>
      </c>
      <c r="J13" s="6" t="s">
        <v>995</v>
      </c>
      <c r="K13" s="6" t="s">
        <v>137</v>
      </c>
      <c r="L13" s="6" t="s">
        <v>125</v>
      </c>
      <c r="M13" s="6" t="s">
        <v>139</v>
      </c>
      <c r="N13" s="30"/>
      <c r="O13" s="30">
        <v>58</v>
      </c>
      <c r="P13" s="30">
        <v>1</v>
      </c>
      <c r="Q13" s="30"/>
      <c r="R13" s="30" t="s">
        <v>144</v>
      </c>
      <c r="S13" s="30">
        <v>58</v>
      </c>
      <c r="T13" s="30">
        <v>1</v>
      </c>
      <c r="U13" s="30"/>
      <c r="V13" s="30" t="s">
        <v>144</v>
      </c>
      <c r="W13" s="30">
        <v>0.12</v>
      </c>
      <c r="X13" s="6"/>
      <c r="Y13" s="6"/>
      <c r="Z13" s="6"/>
    </row>
    <row r="14" spans="2:27" x14ac:dyDescent="0.3">
      <c r="B14" s="6">
        <v>593</v>
      </c>
      <c r="C14" s="6" t="str">
        <f>VLOOKUP(B14,'1_문헌특성'!A:AN,2,0)</f>
        <v>Mastroianni (2022b)</v>
      </c>
      <c r="D14" s="30" t="str">
        <f>VLOOKUP(B14,'1_문헌특성'!A:AN,3,0)</f>
        <v>RCT</v>
      </c>
      <c r="E14" s="30" t="str">
        <f>VLOOKUP(B14,'1_문헌특성'!A:AN,8,0)</f>
        <v>비뇨기</v>
      </c>
      <c r="F14" s="30" t="str">
        <f>VLOOKUP(B14,'1_문헌특성'!A:AN,9,0)</f>
        <v>방광암</v>
      </c>
      <c r="G14" s="6" t="str">
        <f>VLOOKUP(B14,'1_문헌특성'!A:AN,10,0)</f>
        <v>diagnostic transurethral resection of bladder tumor, recurrent BCG failure high-grade nonmuscle-invasive bladder cancer</v>
      </c>
      <c r="H14" s="6" t="str">
        <f>VLOOKUP(B14,'1_문헌특성'!A:AN,33,0)</f>
        <v>로봇 보조</v>
      </c>
      <c r="I14" s="30" t="str">
        <f>VLOOKUP(B14,'1_문헌특성'!A:AN,36,0)</f>
        <v>개복</v>
      </c>
      <c r="J14" s="6" t="s">
        <v>995</v>
      </c>
      <c r="K14" s="6" t="s">
        <v>138</v>
      </c>
      <c r="L14" s="6" t="s">
        <v>125</v>
      </c>
      <c r="M14" s="6" t="s">
        <v>139</v>
      </c>
      <c r="N14" s="30"/>
      <c r="O14" s="30">
        <v>58</v>
      </c>
      <c r="P14" s="30">
        <v>4</v>
      </c>
      <c r="Q14" s="30"/>
      <c r="R14" s="30" t="s">
        <v>145</v>
      </c>
      <c r="S14" s="30">
        <v>58</v>
      </c>
      <c r="T14" s="30">
        <v>4</v>
      </c>
      <c r="U14" s="30"/>
      <c r="V14" s="30" t="s">
        <v>147</v>
      </c>
      <c r="W14" s="30">
        <v>0.52</v>
      </c>
      <c r="X14" s="6"/>
      <c r="Y14" s="6"/>
      <c r="Z14" s="6"/>
    </row>
    <row r="15" spans="2:27" x14ac:dyDescent="0.3">
      <c r="B15" s="6">
        <v>593</v>
      </c>
      <c r="C15" s="6" t="str">
        <f>VLOOKUP(B15,'1_문헌특성'!A:AN,2,0)</f>
        <v>Mastroianni (2022b)</v>
      </c>
      <c r="D15" s="30" t="str">
        <f>VLOOKUP(B15,'1_문헌특성'!A:AN,3,0)</f>
        <v>RCT</v>
      </c>
      <c r="E15" s="30" t="str">
        <f>VLOOKUP(B15,'1_문헌특성'!A:AN,8,0)</f>
        <v>비뇨기</v>
      </c>
      <c r="F15" s="30" t="str">
        <f>VLOOKUP(B15,'1_문헌특성'!A:AN,9,0)</f>
        <v>방광암</v>
      </c>
      <c r="G15" s="6" t="str">
        <f>VLOOKUP(B15,'1_문헌특성'!A:AN,10,0)</f>
        <v>diagnostic transurethral resection of bladder tumor, recurrent BCG failure high-grade nonmuscle-invasive bladder cancer</v>
      </c>
      <c r="H15" s="6" t="str">
        <f>VLOOKUP(B15,'1_문헌특성'!A:AN,33,0)</f>
        <v>로봇 보조</v>
      </c>
      <c r="I15" s="30" t="str">
        <f>VLOOKUP(B15,'1_문헌특성'!A:AN,36,0)</f>
        <v>개복</v>
      </c>
      <c r="J15" s="6" t="s">
        <v>995</v>
      </c>
      <c r="K15" s="6" t="s">
        <v>150</v>
      </c>
      <c r="L15" s="6" t="s">
        <v>125</v>
      </c>
      <c r="M15" s="6" t="s">
        <v>139</v>
      </c>
      <c r="N15" s="30"/>
      <c r="O15" s="30">
        <v>58</v>
      </c>
      <c r="P15" s="30">
        <v>7</v>
      </c>
      <c r="Q15" s="30"/>
      <c r="R15" s="30" t="s">
        <v>151</v>
      </c>
      <c r="S15" s="30">
        <v>58</v>
      </c>
      <c r="T15" s="30">
        <v>6</v>
      </c>
      <c r="U15" s="30"/>
      <c r="V15" s="30" t="s">
        <v>152</v>
      </c>
      <c r="W15" s="30">
        <v>0.22</v>
      </c>
      <c r="X15" s="6"/>
      <c r="Y15" s="6"/>
      <c r="Z15" s="6"/>
    </row>
    <row r="16" spans="2:27" x14ac:dyDescent="0.3">
      <c r="B16" s="6">
        <v>593</v>
      </c>
      <c r="C16" s="6" t="str">
        <f>VLOOKUP(B16,'1_문헌특성'!A:AN,2,0)</f>
        <v>Mastroianni (2022b)</v>
      </c>
      <c r="D16" s="30" t="str">
        <f>VLOOKUP(B16,'1_문헌특성'!A:AN,3,0)</f>
        <v>RCT</v>
      </c>
      <c r="E16" s="30" t="str">
        <f>VLOOKUP(B16,'1_문헌특성'!A:AN,8,0)</f>
        <v>비뇨기</v>
      </c>
      <c r="F16" s="30" t="str">
        <f>VLOOKUP(B16,'1_문헌특성'!A:AN,9,0)</f>
        <v>방광암</v>
      </c>
      <c r="G16" s="6" t="str">
        <f>VLOOKUP(B16,'1_문헌특성'!A:AN,10,0)</f>
        <v>diagnostic transurethral resection of bladder tumor, recurrent BCG failure high-grade nonmuscle-invasive bladder cancer</v>
      </c>
      <c r="H16" s="6" t="str">
        <f>VLOOKUP(B16,'1_문헌특성'!A:AN,33,0)</f>
        <v>로봇 보조</v>
      </c>
      <c r="I16" s="30" t="str">
        <f>VLOOKUP(B16,'1_문헌특성'!A:AN,36,0)</f>
        <v>개복</v>
      </c>
      <c r="J16" s="6" t="s">
        <v>175</v>
      </c>
      <c r="K16" s="6" t="s">
        <v>176</v>
      </c>
      <c r="L16" s="6"/>
      <c r="M16" s="6" t="s">
        <v>196</v>
      </c>
      <c r="N16" s="30" t="s">
        <v>195</v>
      </c>
      <c r="O16" s="30">
        <v>52</v>
      </c>
      <c r="P16" s="30">
        <v>71.900000000000006</v>
      </c>
      <c r="Q16" s="30">
        <v>21.3</v>
      </c>
      <c r="R16" s="30"/>
      <c r="S16" s="30">
        <v>54</v>
      </c>
      <c r="T16" s="30">
        <v>69.400000000000006</v>
      </c>
      <c r="U16" s="30">
        <v>22.5</v>
      </c>
      <c r="V16" s="30"/>
      <c r="W16" s="30"/>
      <c r="X16" s="6"/>
      <c r="Y16" s="6"/>
      <c r="Z16" s="6"/>
    </row>
    <row r="17" spans="2:27" x14ac:dyDescent="0.3">
      <c r="B17" s="6">
        <v>593</v>
      </c>
      <c r="C17" s="6" t="str">
        <f>VLOOKUP(B17,'1_문헌특성'!A:AN,2,0)</f>
        <v>Mastroianni (2022b)</v>
      </c>
      <c r="D17" s="30" t="str">
        <f>VLOOKUP(B17,'1_문헌특성'!A:AN,3,0)</f>
        <v>RCT</v>
      </c>
      <c r="E17" s="30" t="str">
        <f>VLOOKUP(B17,'1_문헌특성'!A:AN,8,0)</f>
        <v>비뇨기</v>
      </c>
      <c r="F17" s="30" t="str">
        <f>VLOOKUP(B17,'1_문헌특성'!A:AN,9,0)</f>
        <v>방광암</v>
      </c>
      <c r="G17" s="6" t="str">
        <f>VLOOKUP(B17,'1_문헌특성'!A:AN,10,0)</f>
        <v>diagnostic transurethral resection of bladder tumor, recurrent BCG failure high-grade nonmuscle-invasive bladder cancer</v>
      </c>
      <c r="H17" s="6" t="str">
        <f>VLOOKUP(B17,'1_문헌특성'!A:AN,33,0)</f>
        <v>로봇 보조</v>
      </c>
      <c r="I17" s="30" t="str">
        <f>VLOOKUP(B17,'1_문헌특성'!A:AN,36,0)</f>
        <v>개복</v>
      </c>
      <c r="J17" s="6" t="s">
        <v>175</v>
      </c>
      <c r="K17" s="6" t="s">
        <v>176</v>
      </c>
      <c r="L17" s="6"/>
      <c r="M17" s="6" t="s">
        <v>196</v>
      </c>
      <c r="N17" s="30" t="s">
        <v>160</v>
      </c>
      <c r="O17" s="30">
        <v>52</v>
      </c>
      <c r="P17" s="30">
        <v>67.2</v>
      </c>
      <c r="Q17" s="30">
        <v>19.899999999999999</v>
      </c>
      <c r="R17" s="30"/>
      <c r="S17" s="30">
        <v>54</v>
      </c>
      <c r="T17" s="30">
        <v>69.8</v>
      </c>
      <c r="U17" s="30">
        <v>21.1</v>
      </c>
      <c r="V17" s="30"/>
      <c r="W17" s="30">
        <v>0.52</v>
      </c>
      <c r="X17" s="6"/>
      <c r="Y17" s="6"/>
      <c r="Z17" s="6"/>
      <c r="AA17" s="3" t="s">
        <v>217</v>
      </c>
    </row>
    <row r="18" spans="2:27" x14ac:dyDescent="0.3">
      <c r="B18" s="6">
        <v>593</v>
      </c>
      <c r="C18" s="6" t="str">
        <f>VLOOKUP(B18,'1_문헌특성'!A:AN,2,0)</f>
        <v>Mastroianni (2022b)</v>
      </c>
      <c r="D18" s="30" t="str">
        <f>VLOOKUP(B18,'1_문헌특성'!A:AN,3,0)</f>
        <v>RCT</v>
      </c>
      <c r="E18" s="30" t="str">
        <f>VLOOKUP(B18,'1_문헌특성'!A:AN,8,0)</f>
        <v>비뇨기</v>
      </c>
      <c r="F18" s="30" t="str">
        <f>VLOOKUP(B18,'1_문헌특성'!A:AN,9,0)</f>
        <v>방광암</v>
      </c>
      <c r="G18" s="6" t="str">
        <f>VLOOKUP(B18,'1_문헌특성'!A:AN,10,0)</f>
        <v>diagnostic transurethral resection of bladder tumor, recurrent BCG failure high-grade nonmuscle-invasive bladder cancer</v>
      </c>
      <c r="H18" s="6" t="str">
        <f>VLOOKUP(B18,'1_문헌특성'!A:AN,33,0)</f>
        <v>로봇 보조</v>
      </c>
      <c r="I18" s="30" t="str">
        <f>VLOOKUP(B18,'1_문헌특성'!A:AN,36,0)</f>
        <v>개복</v>
      </c>
      <c r="J18" s="6" t="s">
        <v>175</v>
      </c>
      <c r="K18" s="6" t="s">
        <v>177</v>
      </c>
      <c r="L18" s="6"/>
      <c r="M18" s="6" t="s">
        <v>196</v>
      </c>
      <c r="N18" s="30" t="s">
        <v>195</v>
      </c>
      <c r="O18" s="30">
        <v>52</v>
      </c>
      <c r="P18" s="30">
        <v>91.6</v>
      </c>
      <c r="Q18" s="30">
        <v>16.100000000000001</v>
      </c>
      <c r="R18" s="30"/>
      <c r="S18" s="30">
        <v>54</v>
      </c>
      <c r="T18" s="30">
        <v>90.2</v>
      </c>
      <c r="U18" s="30">
        <v>15.6</v>
      </c>
      <c r="V18" s="30"/>
      <c r="W18" s="30"/>
      <c r="X18" s="6"/>
      <c r="Y18" s="6"/>
      <c r="Z18" s="6"/>
    </row>
    <row r="19" spans="2:27" x14ac:dyDescent="0.3">
      <c r="B19" s="6">
        <v>593</v>
      </c>
      <c r="C19" s="6" t="str">
        <f>VLOOKUP(B19,'1_문헌특성'!A:AN,2,0)</f>
        <v>Mastroianni (2022b)</v>
      </c>
      <c r="D19" s="30" t="str">
        <f>VLOOKUP(B19,'1_문헌특성'!A:AN,3,0)</f>
        <v>RCT</v>
      </c>
      <c r="E19" s="30" t="str">
        <f>VLOOKUP(B19,'1_문헌특성'!A:AN,8,0)</f>
        <v>비뇨기</v>
      </c>
      <c r="F19" s="30" t="str">
        <f>VLOOKUP(B19,'1_문헌특성'!A:AN,9,0)</f>
        <v>방광암</v>
      </c>
      <c r="G19" s="6" t="str">
        <f>VLOOKUP(B19,'1_문헌특성'!A:AN,10,0)</f>
        <v>diagnostic transurethral resection of bladder tumor, recurrent BCG failure high-grade nonmuscle-invasive bladder cancer</v>
      </c>
      <c r="H19" s="6" t="str">
        <f>VLOOKUP(B19,'1_문헌특성'!A:AN,33,0)</f>
        <v>로봇 보조</v>
      </c>
      <c r="I19" s="30" t="str">
        <f>VLOOKUP(B19,'1_문헌특성'!A:AN,36,0)</f>
        <v>개복</v>
      </c>
      <c r="J19" s="6" t="s">
        <v>175</v>
      </c>
      <c r="K19" s="6" t="s">
        <v>177</v>
      </c>
      <c r="L19" s="6"/>
      <c r="M19" s="6" t="s">
        <v>196</v>
      </c>
      <c r="N19" s="30" t="s">
        <v>160</v>
      </c>
      <c r="O19" s="30">
        <v>52</v>
      </c>
      <c r="P19" s="30">
        <v>83.3</v>
      </c>
      <c r="Q19" s="30">
        <v>20.2</v>
      </c>
      <c r="R19" s="30"/>
      <c r="S19" s="30">
        <v>54</v>
      </c>
      <c r="T19" s="30">
        <v>76.7</v>
      </c>
      <c r="U19" s="30">
        <v>23.5</v>
      </c>
      <c r="V19" s="30"/>
      <c r="W19" s="30">
        <v>0.43</v>
      </c>
      <c r="X19" s="6"/>
      <c r="Y19" s="6"/>
      <c r="Z19" s="6"/>
      <c r="AA19" s="3" t="s">
        <v>217</v>
      </c>
    </row>
    <row r="20" spans="2:27" x14ac:dyDescent="0.3">
      <c r="B20" s="6">
        <v>593</v>
      </c>
      <c r="C20" s="6" t="str">
        <f>VLOOKUP(B20,'1_문헌특성'!A:AN,2,0)</f>
        <v>Mastroianni (2022b)</v>
      </c>
      <c r="D20" s="30" t="str">
        <f>VLOOKUP(B20,'1_문헌특성'!A:AN,3,0)</f>
        <v>RCT</v>
      </c>
      <c r="E20" s="30" t="str">
        <f>VLOOKUP(B20,'1_문헌특성'!A:AN,8,0)</f>
        <v>비뇨기</v>
      </c>
      <c r="F20" s="30" t="str">
        <f>VLOOKUP(B20,'1_문헌특성'!A:AN,9,0)</f>
        <v>방광암</v>
      </c>
      <c r="G20" s="6" t="str">
        <f>VLOOKUP(B20,'1_문헌특성'!A:AN,10,0)</f>
        <v>diagnostic transurethral resection of bladder tumor, recurrent BCG failure high-grade nonmuscle-invasive bladder cancer</v>
      </c>
      <c r="H20" s="6" t="str">
        <f>VLOOKUP(B20,'1_문헌특성'!A:AN,33,0)</f>
        <v>로봇 보조</v>
      </c>
      <c r="I20" s="30" t="str">
        <f>VLOOKUP(B20,'1_문헌특성'!A:AN,36,0)</f>
        <v>개복</v>
      </c>
      <c r="J20" s="6" t="s">
        <v>175</v>
      </c>
      <c r="K20" s="6" t="s">
        <v>179</v>
      </c>
      <c r="L20" s="6"/>
      <c r="M20" s="6" t="s">
        <v>196</v>
      </c>
      <c r="N20" s="30" t="s">
        <v>195</v>
      </c>
      <c r="O20" s="30">
        <v>52</v>
      </c>
      <c r="P20" s="30">
        <v>87.8</v>
      </c>
      <c r="Q20" s="30">
        <v>20.399999999999999</v>
      </c>
      <c r="R20" s="30"/>
      <c r="S20" s="30">
        <v>54</v>
      </c>
      <c r="T20" s="30">
        <v>91.4</v>
      </c>
      <c r="U20" s="30">
        <v>17.899999999999999</v>
      </c>
      <c r="V20" s="30"/>
      <c r="W20" s="30"/>
      <c r="X20" s="6"/>
      <c r="Y20" s="6"/>
      <c r="Z20" s="6"/>
    </row>
    <row r="21" spans="2:27" x14ac:dyDescent="0.3">
      <c r="B21" s="6">
        <v>593</v>
      </c>
      <c r="C21" s="6" t="str">
        <f>VLOOKUP(B21,'1_문헌특성'!A:AN,2,0)</f>
        <v>Mastroianni (2022b)</v>
      </c>
      <c r="D21" s="30" t="str">
        <f>VLOOKUP(B21,'1_문헌특성'!A:AN,3,0)</f>
        <v>RCT</v>
      </c>
      <c r="E21" s="30" t="str">
        <f>VLOOKUP(B21,'1_문헌특성'!A:AN,8,0)</f>
        <v>비뇨기</v>
      </c>
      <c r="F21" s="30" t="str">
        <f>VLOOKUP(B21,'1_문헌특성'!A:AN,9,0)</f>
        <v>방광암</v>
      </c>
      <c r="G21" s="6" t="str">
        <f>VLOOKUP(B21,'1_문헌특성'!A:AN,10,0)</f>
        <v>diagnostic transurethral resection of bladder tumor, recurrent BCG failure high-grade nonmuscle-invasive bladder cancer</v>
      </c>
      <c r="H21" s="6" t="str">
        <f>VLOOKUP(B21,'1_문헌특성'!A:AN,33,0)</f>
        <v>로봇 보조</v>
      </c>
      <c r="I21" s="30" t="str">
        <f>VLOOKUP(B21,'1_문헌특성'!A:AN,36,0)</f>
        <v>개복</v>
      </c>
      <c r="J21" s="6" t="s">
        <v>175</v>
      </c>
      <c r="K21" s="6" t="s">
        <v>179</v>
      </c>
      <c r="L21" s="6"/>
      <c r="M21" s="6" t="s">
        <v>196</v>
      </c>
      <c r="N21" s="30" t="s">
        <v>160</v>
      </c>
      <c r="O21" s="30">
        <v>52</v>
      </c>
      <c r="P21" s="30">
        <v>80.099999999999994</v>
      </c>
      <c r="Q21" s="30">
        <v>23.6</v>
      </c>
      <c r="R21" s="30"/>
      <c r="S21" s="30">
        <v>54</v>
      </c>
      <c r="T21" s="30">
        <v>75</v>
      </c>
      <c r="U21" s="30">
        <v>30.3</v>
      </c>
      <c r="V21" s="30"/>
      <c r="W21" s="30">
        <v>0.36</v>
      </c>
      <c r="X21" s="6"/>
      <c r="Y21" s="6"/>
      <c r="Z21" s="6"/>
      <c r="AA21" s="3" t="s">
        <v>217</v>
      </c>
    </row>
    <row r="22" spans="2:27" x14ac:dyDescent="0.3">
      <c r="B22" s="6">
        <v>593</v>
      </c>
      <c r="C22" s="6" t="str">
        <f>VLOOKUP(B22,'1_문헌특성'!A:AN,2,0)</f>
        <v>Mastroianni (2022b)</v>
      </c>
      <c r="D22" s="30" t="str">
        <f>VLOOKUP(B22,'1_문헌특성'!A:AN,3,0)</f>
        <v>RCT</v>
      </c>
      <c r="E22" s="30" t="str">
        <f>VLOOKUP(B22,'1_문헌특성'!A:AN,8,0)</f>
        <v>비뇨기</v>
      </c>
      <c r="F22" s="30" t="str">
        <f>VLOOKUP(B22,'1_문헌특성'!A:AN,9,0)</f>
        <v>방광암</v>
      </c>
      <c r="G22" s="6" t="str">
        <f>VLOOKUP(B22,'1_문헌특성'!A:AN,10,0)</f>
        <v>diagnostic transurethral resection of bladder tumor, recurrent BCG failure high-grade nonmuscle-invasive bladder cancer</v>
      </c>
      <c r="H22" s="6" t="str">
        <f>VLOOKUP(B22,'1_문헌특성'!A:AN,33,0)</f>
        <v>로봇 보조</v>
      </c>
      <c r="I22" s="30" t="str">
        <f>VLOOKUP(B22,'1_문헌특성'!A:AN,36,0)</f>
        <v>개복</v>
      </c>
      <c r="J22" s="6" t="s">
        <v>175</v>
      </c>
      <c r="K22" s="6" t="s">
        <v>178</v>
      </c>
      <c r="L22" s="6"/>
      <c r="M22" s="6" t="s">
        <v>196</v>
      </c>
      <c r="N22" s="30" t="s">
        <v>195</v>
      </c>
      <c r="O22" s="30">
        <v>52</v>
      </c>
      <c r="P22" s="30">
        <v>82.3</v>
      </c>
      <c r="Q22" s="30">
        <v>16.899999999999999</v>
      </c>
      <c r="R22" s="30"/>
      <c r="S22" s="30">
        <v>54</v>
      </c>
      <c r="T22" s="30">
        <v>79.2</v>
      </c>
      <c r="U22" s="30">
        <v>22.9</v>
      </c>
      <c r="V22" s="30"/>
      <c r="W22" s="30"/>
      <c r="X22" s="6"/>
      <c r="Y22" s="6"/>
      <c r="Z22" s="6"/>
    </row>
    <row r="23" spans="2:27" x14ac:dyDescent="0.3">
      <c r="B23" s="6">
        <v>593</v>
      </c>
      <c r="C23" s="6" t="str">
        <f>VLOOKUP(B23,'1_문헌특성'!A:AN,2,0)</f>
        <v>Mastroianni (2022b)</v>
      </c>
      <c r="D23" s="30" t="str">
        <f>VLOOKUP(B23,'1_문헌특성'!A:AN,3,0)</f>
        <v>RCT</v>
      </c>
      <c r="E23" s="30" t="str">
        <f>VLOOKUP(B23,'1_문헌특성'!A:AN,8,0)</f>
        <v>비뇨기</v>
      </c>
      <c r="F23" s="30" t="str">
        <f>VLOOKUP(B23,'1_문헌특성'!A:AN,9,0)</f>
        <v>방광암</v>
      </c>
      <c r="G23" s="6" t="str">
        <f>VLOOKUP(B23,'1_문헌특성'!A:AN,10,0)</f>
        <v>diagnostic transurethral resection of bladder tumor, recurrent BCG failure high-grade nonmuscle-invasive bladder cancer</v>
      </c>
      <c r="H23" s="6" t="str">
        <f>VLOOKUP(B23,'1_문헌특성'!A:AN,33,0)</f>
        <v>로봇 보조</v>
      </c>
      <c r="I23" s="30" t="str">
        <f>VLOOKUP(B23,'1_문헌특성'!A:AN,36,0)</f>
        <v>개복</v>
      </c>
      <c r="J23" s="6" t="s">
        <v>175</v>
      </c>
      <c r="K23" s="6" t="s">
        <v>178</v>
      </c>
      <c r="L23" s="6"/>
      <c r="M23" s="6" t="s">
        <v>196</v>
      </c>
      <c r="N23" s="30" t="s">
        <v>160</v>
      </c>
      <c r="O23" s="30">
        <v>52</v>
      </c>
      <c r="P23" s="30">
        <v>78.2</v>
      </c>
      <c r="Q23" s="30">
        <v>20.5</v>
      </c>
      <c r="R23" s="30"/>
      <c r="S23" s="30">
        <v>54</v>
      </c>
      <c r="T23" s="30">
        <v>75.2</v>
      </c>
      <c r="U23" s="30">
        <v>26.5</v>
      </c>
      <c r="V23" s="30"/>
      <c r="W23" s="30">
        <v>0.97</v>
      </c>
      <c r="X23" s="6"/>
      <c r="Y23" s="6"/>
      <c r="Z23" s="6"/>
      <c r="AA23" s="3" t="s">
        <v>217</v>
      </c>
    </row>
    <row r="24" spans="2:27" x14ac:dyDescent="0.3">
      <c r="B24" s="6">
        <v>593</v>
      </c>
      <c r="C24" s="6" t="str">
        <f>VLOOKUP(B24,'1_문헌특성'!A:AN,2,0)</f>
        <v>Mastroianni (2022b)</v>
      </c>
      <c r="D24" s="30" t="str">
        <f>VLOOKUP(B24,'1_문헌특성'!A:AN,3,0)</f>
        <v>RCT</v>
      </c>
      <c r="E24" s="30" t="str">
        <f>VLOOKUP(B24,'1_문헌특성'!A:AN,8,0)</f>
        <v>비뇨기</v>
      </c>
      <c r="F24" s="30" t="str">
        <f>VLOOKUP(B24,'1_문헌특성'!A:AN,9,0)</f>
        <v>방광암</v>
      </c>
      <c r="G24" s="6" t="str">
        <f>VLOOKUP(B24,'1_문헌특성'!A:AN,10,0)</f>
        <v>diagnostic transurethral resection of bladder tumor, recurrent BCG failure high-grade nonmuscle-invasive bladder cancer</v>
      </c>
      <c r="H24" s="6" t="str">
        <f>VLOOKUP(B24,'1_문헌특성'!A:AN,33,0)</f>
        <v>로봇 보조</v>
      </c>
      <c r="I24" s="30" t="str">
        <f>VLOOKUP(B24,'1_문헌특성'!A:AN,36,0)</f>
        <v>개복</v>
      </c>
      <c r="J24" s="6" t="s">
        <v>175</v>
      </c>
      <c r="K24" s="6" t="s">
        <v>198</v>
      </c>
      <c r="L24" s="6"/>
      <c r="M24" s="6" t="s">
        <v>196</v>
      </c>
      <c r="N24" s="30" t="s">
        <v>195</v>
      </c>
      <c r="O24" s="30">
        <v>52</v>
      </c>
      <c r="P24" s="30">
        <v>91.8</v>
      </c>
      <c r="Q24" s="30">
        <v>15.3</v>
      </c>
      <c r="R24" s="30"/>
      <c r="S24" s="30">
        <v>54</v>
      </c>
      <c r="T24" s="30">
        <v>92.3</v>
      </c>
      <c r="U24" s="30">
        <v>15.4</v>
      </c>
      <c r="V24" s="30"/>
      <c r="W24" s="30"/>
      <c r="X24" s="6"/>
      <c r="Y24" s="6"/>
      <c r="Z24" s="6"/>
    </row>
    <row r="25" spans="2:27" x14ac:dyDescent="0.3">
      <c r="B25" s="6">
        <v>593</v>
      </c>
      <c r="C25" s="6" t="str">
        <f>VLOOKUP(B25,'1_문헌특성'!A:AN,2,0)</f>
        <v>Mastroianni (2022b)</v>
      </c>
      <c r="D25" s="30" t="str">
        <f>VLOOKUP(B25,'1_문헌특성'!A:AN,3,0)</f>
        <v>RCT</v>
      </c>
      <c r="E25" s="30" t="str">
        <f>VLOOKUP(B25,'1_문헌특성'!A:AN,8,0)</f>
        <v>비뇨기</v>
      </c>
      <c r="F25" s="30" t="str">
        <f>VLOOKUP(B25,'1_문헌특성'!A:AN,9,0)</f>
        <v>방광암</v>
      </c>
      <c r="G25" s="6" t="str">
        <f>VLOOKUP(B25,'1_문헌특성'!A:AN,10,0)</f>
        <v>diagnostic transurethral resection of bladder tumor, recurrent BCG failure high-grade nonmuscle-invasive bladder cancer</v>
      </c>
      <c r="H25" s="6" t="str">
        <f>VLOOKUP(B25,'1_문헌특성'!A:AN,33,0)</f>
        <v>로봇 보조</v>
      </c>
      <c r="I25" s="30" t="str">
        <f>VLOOKUP(B25,'1_문헌특성'!A:AN,36,0)</f>
        <v>개복</v>
      </c>
      <c r="J25" s="6" t="s">
        <v>175</v>
      </c>
      <c r="K25" s="6" t="s">
        <v>198</v>
      </c>
      <c r="L25" s="6"/>
      <c r="M25" s="6" t="s">
        <v>196</v>
      </c>
      <c r="N25" s="30" t="s">
        <v>160</v>
      </c>
      <c r="O25" s="30">
        <v>52</v>
      </c>
      <c r="P25" s="30">
        <v>91.3</v>
      </c>
      <c r="Q25" s="30">
        <v>16.3</v>
      </c>
      <c r="R25" s="30"/>
      <c r="S25" s="30">
        <v>54</v>
      </c>
      <c r="T25" s="30">
        <v>88.3</v>
      </c>
      <c r="U25" s="30">
        <v>22.8</v>
      </c>
      <c r="V25" s="30"/>
      <c r="W25" s="30">
        <v>0.53</v>
      </c>
      <c r="X25" s="6"/>
      <c r="Y25" s="6"/>
      <c r="Z25" s="6"/>
      <c r="AA25" s="3" t="s">
        <v>217</v>
      </c>
    </row>
    <row r="26" spans="2:27" x14ac:dyDescent="0.3">
      <c r="B26" s="6">
        <v>593</v>
      </c>
      <c r="C26" s="6" t="str">
        <f>VLOOKUP(B26,'1_문헌특성'!A:AN,2,0)</f>
        <v>Mastroianni (2022b)</v>
      </c>
      <c r="D26" s="30" t="str">
        <f>VLOOKUP(B26,'1_문헌특성'!A:AN,3,0)</f>
        <v>RCT</v>
      </c>
      <c r="E26" s="30" t="str">
        <f>VLOOKUP(B26,'1_문헌특성'!A:AN,8,0)</f>
        <v>비뇨기</v>
      </c>
      <c r="F26" s="30" t="str">
        <f>VLOOKUP(B26,'1_문헌특성'!A:AN,9,0)</f>
        <v>방광암</v>
      </c>
      <c r="G26" s="6" t="str">
        <f>VLOOKUP(B26,'1_문헌특성'!A:AN,10,0)</f>
        <v>diagnostic transurethral resection of bladder tumor, recurrent BCG failure high-grade nonmuscle-invasive bladder cancer</v>
      </c>
      <c r="H26" s="6" t="str">
        <f>VLOOKUP(B26,'1_문헌특성'!A:AN,33,0)</f>
        <v>로봇 보조</v>
      </c>
      <c r="I26" s="30" t="str">
        <f>VLOOKUP(B26,'1_문헌특성'!A:AN,36,0)</f>
        <v>개복</v>
      </c>
      <c r="J26" s="6" t="s">
        <v>175</v>
      </c>
      <c r="K26" s="6" t="s">
        <v>180</v>
      </c>
      <c r="L26" s="6"/>
      <c r="M26" s="6" t="s">
        <v>196</v>
      </c>
      <c r="N26" s="30" t="s">
        <v>195</v>
      </c>
      <c r="O26" s="30">
        <v>52</v>
      </c>
      <c r="P26" s="30">
        <v>85.9</v>
      </c>
      <c r="Q26" s="30">
        <v>20.9</v>
      </c>
      <c r="R26" s="30"/>
      <c r="S26" s="30">
        <v>54</v>
      </c>
      <c r="T26" s="30">
        <v>87.3</v>
      </c>
      <c r="U26" s="30">
        <v>18.600000000000001</v>
      </c>
      <c r="V26" s="30"/>
      <c r="W26" s="30"/>
      <c r="X26" s="6"/>
      <c r="Y26" s="6"/>
      <c r="Z26" s="6"/>
    </row>
    <row r="27" spans="2:27" x14ac:dyDescent="0.3">
      <c r="B27" s="6">
        <v>593</v>
      </c>
      <c r="C27" s="6" t="str">
        <f>VLOOKUP(B27,'1_문헌특성'!A:AN,2,0)</f>
        <v>Mastroianni (2022b)</v>
      </c>
      <c r="D27" s="30" t="str">
        <f>VLOOKUP(B27,'1_문헌특성'!A:AN,3,0)</f>
        <v>RCT</v>
      </c>
      <c r="E27" s="30" t="str">
        <f>VLOOKUP(B27,'1_문헌특성'!A:AN,8,0)</f>
        <v>비뇨기</v>
      </c>
      <c r="F27" s="30" t="str">
        <f>VLOOKUP(B27,'1_문헌특성'!A:AN,9,0)</f>
        <v>방광암</v>
      </c>
      <c r="G27" s="6" t="str">
        <f>VLOOKUP(B27,'1_문헌특성'!A:AN,10,0)</f>
        <v>diagnostic transurethral resection of bladder tumor, recurrent BCG failure high-grade nonmuscle-invasive bladder cancer</v>
      </c>
      <c r="H27" s="6" t="str">
        <f>VLOOKUP(B27,'1_문헌특성'!A:AN,33,0)</f>
        <v>로봇 보조</v>
      </c>
      <c r="I27" s="30" t="str">
        <f>VLOOKUP(B27,'1_문헌특성'!A:AN,36,0)</f>
        <v>개복</v>
      </c>
      <c r="J27" s="6" t="s">
        <v>175</v>
      </c>
      <c r="K27" s="6" t="s">
        <v>180</v>
      </c>
      <c r="L27" s="6"/>
      <c r="M27" s="6" t="s">
        <v>196</v>
      </c>
      <c r="N27" s="30" t="s">
        <v>160</v>
      </c>
      <c r="O27" s="30">
        <v>52</v>
      </c>
      <c r="P27" s="30">
        <v>81.7</v>
      </c>
      <c r="Q27" s="30">
        <v>23.9</v>
      </c>
      <c r="R27" s="30"/>
      <c r="S27" s="30">
        <v>54</v>
      </c>
      <c r="T27" s="30">
        <v>82.7</v>
      </c>
      <c r="U27" s="30">
        <v>25.3</v>
      </c>
      <c r="V27" s="30"/>
      <c r="W27" s="30">
        <v>0.94</v>
      </c>
      <c r="X27" s="6"/>
      <c r="Y27" s="6"/>
      <c r="Z27" s="6"/>
      <c r="AA27" s="3" t="s">
        <v>217</v>
      </c>
    </row>
    <row r="28" spans="2:27" x14ac:dyDescent="0.3">
      <c r="B28" s="6">
        <v>593</v>
      </c>
      <c r="C28" s="6" t="str">
        <f>VLOOKUP(B28,'1_문헌특성'!A:AN,2,0)</f>
        <v>Mastroianni (2022b)</v>
      </c>
      <c r="D28" s="30" t="str">
        <f>VLOOKUP(B28,'1_문헌특성'!A:AN,3,0)</f>
        <v>RCT</v>
      </c>
      <c r="E28" s="30" t="str">
        <f>VLOOKUP(B28,'1_문헌특성'!A:AN,8,0)</f>
        <v>비뇨기</v>
      </c>
      <c r="F28" s="30" t="str">
        <f>VLOOKUP(B28,'1_문헌특성'!A:AN,9,0)</f>
        <v>방광암</v>
      </c>
      <c r="G28" s="6" t="str">
        <f>VLOOKUP(B28,'1_문헌특성'!A:AN,10,0)</f>
        <v>diagnostic transurethral resection of bladder tumor, recurrent BCG failure high-grade nonmuscle-invasive bladder cancer</v>
      </c>
      <c r="H28" s="6" t="str">
        <f>VLOOKUP(B28,'1_문헌특성'!A:AN,33,0)</f>
        <v>로봇 보조</v>
      </c>
      <c r="I28" s="30" t="str">
        <f>VLOOKUP(B28,'1_문헌특성'!A:AN,36,0)</f>
        <v>개복</v>
      </c>
      <c r="J28" s="6" t="s">
        <v>175</v>
      </c>
      <c r="K28" s="6" t="s">
        <v>181</v>
      </c>
      <c r="L28" s="6"/>
      <c r="M28" s="6" t="s">
        <v>196</v>
      </c>
      <c r="N28" s="30" t="s">
        <v>195</v>
      </c>
      <c r="O28" s="30">
        <v>52</v>
      </c>
      <c r="P28" s="30">
        <v>15.6</v>
      </c>
      <c r="Q28" s="30">
        <v>18.3</v>
      </c>
      <c r="R28" s="30"/>
      <c r="S28" s="30">
        <v>54</v>
      </c>
      <c r="T28" s="30">
        <v>19.100000000000001</v>
      </c>
      <c r="U28" s="30">
        <v>20.2</v>
      </c>
      <c r="V28" s="30"/>
      <c r="W28" s="30"/>
      <c r="X28" s="6"/>
      <c r="Y28" s="6"/>
      <c r="Z28" s="6"/>
    </row>
    <row r="29" spans="2:27" x14ac:dyDescent="0.3">
      <c r="B29" s="6">
        <v>593</v>
      </c>
      <c r="C29" s="6" t="str">
        <f>VLOOKUP(B29,'1_문헌특성'!A:AN,2,0)</f>
        <v>Mastroianni (2022b)</v>
      </c>
      <c r="D29" s="30" t="str">
        <f>VLOOKUP(B29,'1_문헌특성'!A:AN,3,0)</f>
        <v>RCT</v>
      </c>
      <c r="E29" s="30" t="str">
        <f>VLOOKUP(B29,'1_문헌특성'!A:AN,8,0)</f>
        <v>비뇨기</v>
      </c>
      <c r="F29" s="30" t="str">
        <f>VLOOKUP(B29,'1_문헌특성'!A:AN,9,0)</f>
        <v>방광암</v>
      </c>
      <c r="G29" s="6" t="str">
        <f>VLOOKUP(B29,'1_문헌특성'!A:AN,10,0)</f>
        <v>diagnostic transurethral resection of bladder tumor, recurrent BCG failure high-grade nonmuscle-invasive bladder cancer</v>
      </c>
      <c r="H29" s="6" t="str">
        <f>VLOOKUP(B29,'1_문헌특성'!A:AN,33,0)</f>
        <v>로봇 보조</v>
      </c>
      <c r="I29" s="30" t="str">
        <f>VLOOKUP(B29,'1_문헌특성'!A:AN,36,0)</f>
        <v>개복</v>
      </c>
      <c r="J29" s="6" t="s">
        <v>175</v>
      </c>
      <c r="K29" s="6" t="s">
        <v>181</v>
      </c>
      <c r="L29" s="6"/>
      <c r="M29" s="6" t="s">
        <v>196</v>
      </c>
      <c r="N29" s="30" t="s">
        <v>160</v>
      </c>
      <c r="O29" s="30">
        <v>52</v>
      </c>
      <c r="P29" s="30">
        <v>24.2</v>
      </c>
      <c r="Q29" s="30">
        <v>22.6</v>
      </c>
      <c r="R29" s="30"/>
      <c r="S29" s="30">
        <v>54</v>
      </c>
      <c r="T29" s="30">
        <v>30.4</v>
      </c>
      <c r="U29" s="30">
        <v>26.9</v>
      </c>
      <c r="V29" s="30"/>
      <c r="W29" s="30">
        <v>0.67</v>
      </c>
      <c r="X29" s="6"/>
      <c r="Y29" s="6"/>
      <c r="Z29" s="6"/>
      <c r="AA29" s="3" t="s">
        <v>217</v>
      </c>
    </row>
    <row r="30" spans="2:27" x14ac:dyDescent="0.3">
      <c r="B30" s="6">
        <v>593</v>
      </c>
      <c r="C30" s="6" t="str">
        <f>VLOOKUP(B30,'1_문헌특성'!A:AN,2,0)</f>
        <v>Mastroianni (2022b)</v>
      </c>
      <c r="D30" s="30" t="str">
        <f>VLOOKUP(B30,'1_문헌특성'!A:AN,3,0)</f>
        <v>RCT</v>
      </c>
      <c r="E30" s="30" t="str">
        <f>VLOOKUP(B30,'1_문헌특성'!A:AN,8,0)</f>
        <v>비뇨기</v>
      </c>
      <c r="F30" s="30" t="str">
        <f>VLOOKUP(B30,'1_문헌특성'!A:AN,9,0)</f>
        <v>방광암</v>
      </c>
      <c r="G30" s="6" t="str">
        <f>VLOOKUP(B30,'1_문헌특성'!A:AN,10,0)</f>
        <v>diagnostic transurethral resection of bladder tumor, recurrent BCG failure high-grade nonmuscle-invasive bladder cancer</v>
      </c>
      <c r="H30" s="6" t="str">
        <f>VLOOKUP(B30,'1_문헌특성'!A:AN,33,0)</f>
        <v>로봇 보조</v>
      </c>
      <c r="I30" s="30" t="str">
        <f>VLOOKUP(B30,'1_문헌특성'!A:AN,36,0)</f>
        <v>개복</v>
      </c>
      <c r="J30" s="6" t="s">
        <v>175</v>
      </c>
      <c r="K30" s="6" t="s">
        <v>182</v>
      </c>
      <c r="L30" s="6"/>
      <c r="M30" s="6" t="s">
        <v>196</v>
      </c>
      <c r="N30" s="30" t="s">
        <v>195</v>
      </c>
      <c r="O30" s="30">
        <v>52</v>
      </c>
      <c r="P30" s="30">
        <v>3.2</v>
      </c>
      <c r="Q30" s="30">
        <v>8.1</v>
      </c>
      <c r="R30" s="30"/>
      <c r="S30" s="30">
        <v>54</v>
      </c>
      <c r="T30" s="30">
        <v>4.3</v>
      </c>
      <c r="U30" s="30">
        <v>14.2</v>
      </c>
      <c r="V30" s="30"/>
      <c r="W30" s="30"/>
      <c r="X30" s="6"/>
      <c r="Y30" s="6"/>
      <c r="Z30" s="6"/>
    </row>
    <row r="31" spans="2:27" x14ac:dyDescent="0.3">
      <c r="B31" s="6">
        <v>593</v>
      </c>
      <c r="C31" s="6" t="str">
        <f>VLOOKUP(B31,'1_문헌특성'!A:AN,2,0)</f>
        <v>Mastroianni (2022b)</v>
      </c>
      <c r="D31" s="30" t="str">
        <f>VLOOKUP(B31,'1_문헌특성'!A:AN,3,0)</f>
        <v>RCT</v>
      </c>
      <c r="E31" s="30" t="str">
        <f>VLOOKUP(B31,'1_문헌특성'!A:AN,8,0)</f>
        <v>비뇨기</v>
      </c>
      <c r="F31" s="30" t="str">
        <f>VLOOKUP(B31,'1_문헌특성'!A:AN,9,0)</f>
        <v>방광암</v>
      </c>
      <c r="G31" s="6" t="str">
        <f>VLOOKUP(B31,'1_문헌특성'!A:AN,10,0)</f>
        <v>diagnostic transurethral resection of bladder tumor, recurrent BCG failure high-grade nonmuscle-invasive bladder cancer</v>
      </c>
      <c r="H31" s="6" t="str">
        <f>VLOOKUP(B31,'1_문헌특성'!A:AN,33,0)</f>
        <v>로봇 보조</v>
      </c>
      <c r="I31" s="30" t="str">
        <f>VLOOKUP(B31,'1_문헌특성'!A:AN,36,0)</f>
        <v>개복</v>
      </c>
      <c r="J31" s="6" t="s">
        <v>175</v>
      </c>
      <c r="K31" s="6" t="s">
        <v>182</v>
      </c>
      <c r="L31" s="6"/>
      <c r="M31" s="6" t="s">
        <v>196</v>
      </c>
      <c r="N31" s="30" t="s">
        <v>160</v>
      </c>
      <c r="O31" s="30">
        <v>52</v>
      </c>
      <c r="P31" s="30">
        <v>4.2</v>
      </c>
      <c r="Q31" s="30">
        <v>15.8</v>
      </c>
      <c r="R31" s="30"/>
      <c r="S31" s="30">
        <v>54</v>
      </c>
      <c r="T31" s="30">
        <v>4.9000000000000004</v>
      </c>
      <c r="U31" s="30">
        <v>16.399999999999999</v>
      </c>
      <c r="V31" s="30"/>
      <c r="W31" s="30">
        <v>0.94</v>
      </c>
      <c r="X31" s="6"/>
      <c r="Y31" s="6"/>
      <c r="Z31" s="6"/>
      <c r="AA31" s="3" t="s">
        <v>217</v>
      </c>
    </row>
    <row r="32" spans="2:27" x14ac:dyDescent="0.3">
      <c r="B32" s="6">
        <v>593</v>
      </c>
      <c r="C32" s="6" t="str">
        <f>VLOOKUP(B32,'1_문헌특성'!A:AN,2,0)</f>
        <v>Mastroianni (2022b)</v>
      </c>
      <c r="D32" s="30" t="str">
        <f>VLOOKUP(B32,'1_문헌특성'!A:AN,3,0)</f>
        <v>RCT</v>
      </c>
      <c r="E32" s="30" t="str">
        <f>VLOOKUP(B32,'1_문헌특성'!A:AN,8,0)</f>
        <v>비뇨기</v>
      </c>
      <c r="F32" s="30" t="str">
        <f>VLOOKUP(B32,'1_문헌특성'!A:AN,9,0)</f>
        <v>방광암</v>
      </c>
      <c r="G32" s="6" t="str">
        <f>VLOOKUP(B32,'1_문헌특성'!A:AN,10,0)</f>
        <v>diagnostic transurethral resection of bladder tumor, recurrent BCG failure high-grade nonmuscle-invasive bladder cancer</v>
      </c>
      <c r="H32" s="6" t="str">
        <f>VLOOKUP(B32,'1_문헌특성'!A:AN,33,0)</f>
        <v>로봇 보조</v>
      </c>
      <c r="I32" s="30" t="str">
        <f>VLOOKUP(B32,'1_문헌특성'!A:AN,36,0)</f>
        <v>개복</v>
      </c>
      <c r="J32" s="6" t="s">
        <v>175</v>
      </c>
      <c r="K32" s="6" t="s">
        <v>183</v>
      </c>
      <c r="L32" s="6"/>
      <c r="M32" s="6" t="s">
        <v>196</v>
      </c>
      <c r="N32" s="30" t="s">
        <v>195</v>
      </c>
      <c r="O32" s="30">
        <v>52</v>
      </c>
      <c r="P32" s="30">
        <v>10.9</v>
      </c>
      <c r="Q32" s="30">
        <v>18.899999999999999</v>
      </c>
      <c r="R32" s="30"/>
      <c r="S32" s="30">
        <v>54</v>
      </c>
      <c r="T32" s="30">
        <v>11.7</v>
      </c>
      <c r="U32" s="30">
        <v>22.1</v>
      </c>
      <c r="V32" s="30"/>
      <c r="W32" s="30"/>
      <c r="X32" s="6"/>
      <c r="Y32" s="6"/>
      <c r="Z32" s="6"/>
    </row>
    <row r="33" spans="2:27" x14ac:dyDescent="0.3">
      <c r="B33" s="6">
        <v>593</v>
      </c>
      <c r="C33" s="6" t="str">
        <f>VLOOKUP(B33,'1_문헌특성'!A:AN,2,0)</f>
        <v>Mastroianni (2022b)</v>
      </c>
      <c r="D33" s="30" t="str">
        <f>VLOOKUP(B33,'1_문헌특성'!A:AN,3,0)</f>
        <v>RCT</v>
      </c>
      <c r="E33" s="30" t="str">
        <f>VLOOKUP(B33,'1_문헌특성'!A:AN,8,0)</f>
        <v>비뇨기</v>
      </c>
      <c r="F33" s="30" t="str">
        <f>VLOOKUP(B33,'1_문헌특성'!A:AN,9,0)</f>
        <v>방광암</v>
      </c>
      <c r="G33" s="6" t="str">
        <f>VLOOKUP(B33,'1_문헌특성'!A:AN,10,0)</f>
        <v>diagnostic transurethral resection of bladder tumor, recurrent BCG failure high-grade nonmuscle-invasive bladder cancer</v>
      </c>
      <c r="H33" s="6" t="str">
        <f>VLOOKUP(B33,'1_문헌특성'!A:AN,33,0)</f>
        <v>로봇 보조</v>
      </c>
      <c r="I33" s="30" t="str">
        <f>VLOOKUP(B33,'1_문헌특성'!A:AN,36,0)</f>
        <v>개복</v>
      </c>
      <c r="J33" s="6" t="s">
        <v>175</v>
      </c>
      <c r="K33" s="6" t="s">
        <v>183</v>
      </c>
      <c r="L33" s="6"/>
      <c r="M33" s="6" t="s">
        <v>196</v>
      </c>
      <c r="N33" s="30" t="s">
        <v>160</v>
      </c>
      <c r="O33" s="30">
        <v>52</v>
      </c>
      <c r="P33" s="30">
        <v>10.3</v>
      </c>
      <c r="Q33" s="30">
        <v>20.7</v>
      </c>
      <c r="R33" s="30"/>
      <c r="S33" s="30">
        <v>54</v>
      </c>
      <c r="T33" s="30">
        <v>17.600000000000001</v>
      </c>
      <c r="U33" s="30">
        <v>26.4</v>
      </c>
      <c r="V33" s="30"/>
      <c r="W33" s="30">
        <v>0.41</v>
      </c>
      <c r="X33" s="6"/>
      <c r="Y33" s="6"/>
      <c r="Z33" s="6"/>
      <c r="AA33" s="3" t="s">
        <v>217</v>
      </c>
    </row>
    <row r="34" spans="2:27" x14ac:dyDescent="0.3">
      <c r="B34" s="6">
        <v>593</v>
      </c>
      <c r="C34" s="6" t="str">
        <f>VLOOKUP(B34,'1_문헌특성'!A:AN,2,0)</f>
        <v>Mastroianni (2022b)</v>
      </c>
      <c r="D34" s="30" t="str">
        <f>VLOOKUP(B34,'1_문헌특성'!A:AN,3,0)</f>
        <v>RCT</v>
      </c>
      <c r="E34" s="30" t="str">
        <f>VLOOKUP(B34,'1_문헌특성'!A:AN,8,0)</f>
        <v>비뇨기</v>
      </c>
      <c r="F34" s="30" t="str">
        <f>VLOOKUP(B34,'1_문헌특성'!A:AN,9,0)</f>
        <v>방광암</v>
      </c>
      <c r="G34" s="6" t="str">
        <f>VLOOKUP(B34,'1_문헌특성'!A:AN,10,0)</f>
        <v>diagnostic transurethral resection of bladder tumor, recurrent BCG failure high-grade nonmuscle-invasive bladder cancer</v>
      </c>
      <c r="H34" s="6" t="str">
        <f>VLOOKUP(B34,'1_문헌특성'!A:AN,33,0)</f>
        <v>로봇 보조</v>
      </c>
      <c r="I34" s="30" t="str">
        <f>VLOOKUP(B34,'1_문헌특성'!A:AN,36,0)</f>
        <v>개복</v>
      </c>
      <c r="J34" s="6" t="s">
        <v>175</v>
      </c>
      <c r="K34" s="6" t="s">
        <v>184</v>
      </c>
      <c r="L34" s="6"/>
      <c r="M34" s="6" t="s">
        <v>196</v>
      </c>
      <c r="N34" s="30" t="s">
        <v>195</v>
      </c>
      <c r="O34" s="30">
        <v>52</v>
      </c>
      <c r="P34" s="30">
        <v>8.3000000000000007</v>
      </c>
      <c r="Q34" s="30">
        <v>15.9</v>
      </c>
      <c r="R34" s="30"/>
      <c r="S34" s="30">
        <v>54</v>
      </c>
      <c r="T34" s="30">
        <v>8.6</v>
      </c>
      <c r="U34" s="30">
        <v>14.7</v>
      </c>
      <c r="V34" s="30"/>
      <c r="W34" s="30"/>
      <c r="X34" s="6"/>
      <c r="Y34" s="6"/>
      <c r="Z34" s="6"/>
    </row>
    <row r="35" spans="2:27" x14ac:dyDescent="0.3">
      <c r="B35" s="6">
        <v>593</v>
      </c>
      <c r="C35" s="6" t="str">
        <f>VLOOKUP(B35,'1_문헌특성'!A:AN,2,0)</f>
        <v>Mastroianni (2022b)</v>
      </c>
      <c r="D35" s="30" t="str">
        <f>VLOOKUP(B35,'1_문헌특성'!A:AN,3,0)</f>
        <v>RCT</v>
      </c>
      <c r="E35" s="30" t="str">
        <f>VLOOKUP(B35,'1_문헌특성'!A:AN,8,0)</f>
        <v>비뇨기</v>
      </c>
      <c r="F35" s="30" t="str">
        <f>VLOOKUP(B35,'1_문헌특성'!A:AN,9,0)</f>
        <v>방광암</v>
      </c>
      <c r="G35" s="6" t="str">
        <f>VLOOKUP(B35,'1_문헌특성'!A:AN,10,0)</f>
        <v>diagnostic transurethral resection of bladder tumor, recurrent BCG failure high-grade nonmuscle-invasive bladder cancer</v>
      </c>
      <c r="H35" s="6" t="str">
        <f>VLOOKUP(B35,'1_문헌특성'!A:AN,33,0)</f>
        <v>로봇 보조</v>
      </c>
      <c r="I35" s="30" t="str">
        <f>VLOOKUP(B35,'1_문헌특성'!A:AN,36,0)</f>
        <v>개복</v>
      </c>
      <c r="J35" s="6" t="s">
        <v>175</v>
      </c>
      <c r="K35" s="6" t="s">
        <v>184</v>
      </c>
      <c r="L35" s="6"/>
      <c r="M35" s="6" t="s">
        <v>196</v>
      </c>
      <c r="N35" s="30" t="s">
        <v>160</v>
      </c>
      <c r="O35" s="30">
        <v>52</v>
      </c>
      <c r="P35" s="30">
        <v>12.2</v>
      </c>
      <c r="Q35" s="30">
        <v>20.9</v>
      </c>
      <c r="R35" s="30"/>
      <c r="S35" s="30">
        <v>54</v>
      </c>
      <c r="T35" s="30">
        <v>22.8</v>
      </c>
      <c r="U35" s="30">
        <v>28.8</v>
      </c>
      <c r="V35" s="30"/>
      <c r="W35" s="30">
        <v>0.28000000000000003</v>
      </c>
      <c r="X35" s="6"/>
      <c r="Y35" s="6"/>
      <c r="Z35" s="6"/>
      <c r="AA35" s="3" t="s">
        <v>217</v>
      </c>
    </row>
    <row r="36" spans="2:27" x14ac:dyDescent="0.3">
      <c r="B36" s="6">
        <v>593</v>
      </c>
      <c r="C36" s="6" t="str">
        <f>VLOOKUP(B36,'1_문헌특성'!A:AN,2,0)</f>
        <v>Mastroianni (2022b)</v>
      </c>
      <c r="D36" s="30" t="str">
        <f>VLOOKUP(B36,'1_문헌특성'!A:AN,3,0)</f>
        <v>RCT</v>
      </c>
      <c r="E36" s="30" t="str">
        <f>VLOOKUP(B36,'1_문헌특성'!A:AN,8,0)</f>
        <v>비뇨기</v>
      </c>
      <c r="F36" s="30" t="str">
        <f>VLOOKUP(B36,'1_문헌특성'!A:AN,9,0)</f>
        <v>방광암</v>
      </c>
      <c r="G36" s="6" t="str">
        <f>VLOOKUP(B36,'1_문헌특성'!A:AN,10,0)</f>
        <v>diagnostic transurethral resection of bladder tumor, recurrent BCG failure high-grade nonmuscle-invasive bladder cancer</v>
      </c>
      <c r="H36" s="6" t="str">
        <f>VLOOKUP(B36,'1_문헌특성'!A:AN,33,0)</f>
        <v>로봇 보조</v>
      </c>
      <c r="I36" s="30" t="str">
        <f>VLOOKUP(B36,'1_문헌특성'!A:AN,36,0)</f>
        <v>개복</v>
      </c>
      <c r="J36" s="6" t="s">
        <v>175</v>
      </c>
      <c r="K36" s="6" t="s">
        <v>185</v>
      </c>
      <c r="L36" s="6"/>
      <c r="M36" s="6" t="s">
        <v>196</v>
      </c>
      <c r="N36" s="30" t="s">
        <v>195</v>
      </c>
      <c r="O36" s="30">
        <v>52</v>
      </c>
      <c r="P36" s="30">
        <v>16</v>
      </c>
      <c r="Q36" s="30">
        <v>25.1</v>
      </c>
      <c r="R36" s="30"/>
      <c r="S36" s="30">
        <v>54</v>
      </c>
      <c r="T36" s="30">
        <v>16</v>
      </c>
      <c r="U36" s="30">
        <v>28</v>
      </c>
      <c r="V36" s="30"/>
      <c r="W36" s="30"/>
      <c r="X36" s="6"/>
      <c r="Y36" s="6"/>
      <c r="Z36" s="6"/>
    </row>
    <row r="37" spans="2:27" x14ac:dyDescent="0.3">
      <c r="B37" s="6">
        <v>593</v>
      </c>
      <c r="C37" s="6" t="str">
        <f>VLOOKUP(B37,'1_문헌특성'!A:AN,2,0)</f>
        <v>Mastroianni (2022b)</v>
      </c>
      <c r="D37" s="30" t="str">
        <f>VLOOKUP(B37,'1_문헌특성'!A:AN,3,0)</f>
        <v>RCT</v>
      </c>
      <c r="E37" s="30" t="str">
        <f>VLOOKUP(B37,'1_문헌특성'!A:AN,8,0)</f>
        <v>비뇨기</v>
      </c>
      <c r="F37" s="30" t="str">
        <f>VLOOKUP(B37,'1_문헌특성'!A:AN,9,0)</f>
        <v>방광암</v>
      </c>
      <c r="G37" s="6" t="str">
        <f>VLOOKUP(B37,'1_문헌특성'!A:AN,10,0)</f>
        <v>diagnostic transurethral resection of bladder tumor, recurrent BCG failure high-grade nonmuscle-invasive bladder cancer</v>
      </c>
      <c r="H37" s="6" t="str">
        <f>VLOOKUP(B37,'1_문헌특성'!A:AN,33,0)</f>
        <v>로봇 보조</v>
      </c>
      <c r="I37" s="30" t="str">
        <f>VLOOKUP(B37,'1_문헌특성'!A:AN,36,0)</f>
        <v>개복</v>
      </c>
      <c r="J37" s="6" t="s">
        <v>175</v>
      </c>
      <c r="K37" s="6" t="s">
        <v>185</v>
      </c>
      <c r="L37" s="6"/>
      <c r="M37" s="6" t="s">
        <v>196</v>
      </c>
      <c r="N37" s="30" t="s">
        <v>160</v>
      </c>
      <c r="O37" s="30">
        <v>52</v>
      </c>
      <c r="P37" s="30">
        <v>16.600000000000001</v>
      </c>
      <c r="Q37" s="30">
        <v>25.9</v>
      </c>
      <c r="R37" s="30"/>
      <c r="S37" s="30">
        <v>54</v>
      </c>
      <c r="T37" s="30">
        <v>24.7</v>
      </c>
      <c r="U37" s="30">
        <v>29.1</v>
      </c>
      <c r="V37" s="30"/>
      <c r="W37" s="30">
        <v>0.41</v>
      </c>
      <c r="X37" s="6"/>
      <c r="Y37" s="6"/>
      <c r="Z37" s="6"/>
      <c r="AA37" s="3" t="s">
        <v>217</v>
      </c>
    </row>
    <row r="38" spans="2:27" x14ac:dyDescent="0.3">
      <c r="B38" s="6">
        <v>593</v>
      </c>
      <c r="C38" s="6" t="str">
        <f>VLOOKUP(B38,'1_문헌특성'!A:AN,2,0)</f>
        <v>Mastroianni (2022b)</v>
      </c>
      <c r="D38" s="30" t="str">
        <f>VLOOKUP(B38,'1_문헌특성'!A:AN,3,0)</f>
        <v>RCT</v>
      </c>
      <c r="E38" s="30" t="str">
        <f>VLOOKUP(B38,'1_문헌특성'!A:AN,8,0)</f>
        <v>비뇨기</v>
      </c>
      <c r="F38" s="30" t="str">
        <f>VLOOKUP(B38,'1_문헌특성'!A:AN,9,0)</f>
        <v>방광암</v>
      </c>
      <c r="G38" s="6" t="str">
        <f>VLOOKUP(B38,'1_문헌특성'!A:AN,10,0)</f>
        <v>diagnostic transurethral resection of bladder tumor, recurrent BCG failure high-grade nonmuscle-invasive bladder cancer</v>
      </c>
      <c r="H38" s="6" t="str">
        <f>VLOOKUP(B38,'1_문헌특성'!A:AN,33,0)</f>
        <v>로봇 보조</v>
      </c>
      <c r="I38" s="30" t="str">
        <f>VLOOKUP(B38,'1_문헌특성'!A:AN,36,0)</f>
        <v>개복</v>
      </c>
      <c r="J38" s="6" t="s">
        <v>175</v>
      </c>
      <c r="K38" s="6" t="s">
        <v>186</v>
      </c>
      <c r="L38" s="6"/>
      <c r="M38" s="6" t="s">
        <v>196</v>
      </c>
      <c r="N38" s="30" t="s">
        <v>195</v>
      </c>
      <c r="O38" s="30">
        <v>52</v>
      </c>
      <c r="P38" s="30">
        <v>6.4</v>
      </c>
      <c r="Q38" s="30">
        <v>13.3</v>
      </c>
      <c r="R38" s="30"/>
      <c r="S38" s="30">
        <v>54</v>
      </c>
      <c r="T38" s="30">
        <v>8</v>
      </c>
      <c r="U38" s="30">
        <v>21.4</v>
      </c>
      <c r="V38" s="30"/>
      <c r="W38" s="30"/>
      <c r="X38" s="6"/>
      <c r="Y38" s="6"/>
      <c r="Z38" s="6"/>
    </row>
    <row r="39" spans="2:27" x14ac:dyDescent="0.3">
      <c r="B39" s="6">
        <v>593</v>
      </c>
      <c r="C39" s="6" t="str">
        <f>VLOOKUP(B39,'1_문헌특성'!A:AN,2,0)</f>
        <v>Mastroianni (2022b)</v>
      </c>
      <c r="D39" s="30" t="str">
        <f>VLOOKUP(B39,'1_문헌특성'!A:AN,3,0)</f>
        <v>RCT</v>
      </c>
      <c r="E39" s="30" t="str">
        <f>VLOOKUP(B39,'1_문헌특성'!A:AN,8,0)</f>
        <v>비뇨기</v>
      </c>
      <c r="F39" s="30" t="str">
        <f>VLOOKUP(B39,'1_문헌특성'!A:AN,9,0)</f>
        <v>방광암</v>
      </c>
      <c r="G39" s="6" t="str">
        <f>VLOOKUP(B39,'1_문헌특성'!A:AN,10,0)</f>
        <v>diagnostic transurethral resection of bladder tumor, recurrent BCG failure high-grade nonmuscle-invasive bladder cancer</v>
      </c>
      <c r="H39" s="6" t="str">
        <f>VLOOKUP(B39,'1_문헌특성'!A:AN,33,0)</f>
        <v>로봇 보조</v>
      </c>
      <c r="I39" s="30" t="str">
        <f>VLOOKUP(B39,'1_문헌특성'!A:AN,36,0)</f>
        <v>개복</v>
      </c>
      <c r="J39" s="6" t="s">
        <v>175</v>
      </c>
      <c r="K39" s="6" t="s">
        <v>186</v>
      </c>
      <c r="L39" s="6"/>
      <c r="M39" s="6" t="s">
        <v>196</v>
      </c>
      <c r="N39" s="30" t="s">
        <v>160</v>
      </c>
      <c r="O39" s="30">
        <v>52</v>
      </c>
      <c r="P39" s="30">
        <v>8.9</v>
      </c>
      <c r="Q39" s="30">
        <v>22</v>
      </c>
      <c r="R39" s="30"/>
      <c r="S39" s="30">
        <v>54</v>
      </c>
      <c r="T39" s="30">
        <v>14.8</v>
      </c>
      <c r="U39" s="30">
        <v>27.2</v>
      </c>
      <c r="V39" s="30"/>
      <c r="W39" s="30">
        <v>0.54</v>
      </c>
      <c r="X39" s="6"/>
      <c r="Y39" s="6"/>
      <c r="Z39" s="6"/>
      <c r="AA39" s="3" t="s">
        <v>217</v>
      </c>
    </row>
    <row r="40" spans="2:27" x14ac:dyDescent="0.3">
      <c r="B40" s="6">
        <v>593</v>
      </c>
      <c r="C40" s="6" t="str">
        <f>VLOOKUP(B40,'1_문헌특성'!A:AN,2,0)</f>
        <v>Mastroianni (2022b)</v>
      </c>
      <c r="D40" s="30" t="str">
        <f>VLOOKUP(B40,'1_문헌특성'!A:AN,3,0)</f>
        <v>RCT</v>
      </c>
      <c r="E40" s="30" t="str">
        <f>VLOOKUP(B40,'1_문헌특성'!A:AN,8,0)</f>
        <v>비뇨기</v>
      </c>
      <c r="F40" s="30" t="str">
        <f>VLOOKUP(B40,'1_문헌특성'!A:AN,9,0)</f>
        <v>방광암</v>
      </c>
      <c r="G40" s="6" t="str">
        <f>VLOOKUP(B40,'1_문헌특성'!A:AN,10,0)</f>
        <v>diagnostic transurethral resection of bladder tumor, recurrent BCG failure high-grade nonmuscle-invasive bladder cancer</v>
      </c>
      <c r="H40" s="6" t="str">
        <f>VLOOKUP(B40,'1_문헌특성'!A:AN,33,0)</f>
        <v>로봇 보조</v>
      </c>
      <c r="I40" s="30" t="str">
        <f>VLOOKUP(B40,'1_문헌특성'!A:AN,36,0)</f>
        <v>개복</v>
      </c>
      <c r="J40" s="6" t="s">
        <v>175</v>
      </c>
      <c r="K40" s="6" t="s">
        <v>187</v>
      </c>
      <c r="L40" s="6"/>
      <c r="M40" s="6" t="s">
        <v>196</v>
      </c>
      <c r="N40" s="30" t="s">
        <v>195</v>
      </c>
      <c r="O40" s="30">
        <v>52</v>
      </c>
      <c r="P40" s="30">
        <v>11.5</v>
      </c>
      <c r="Q40" s="30">
        <v>18.5</v>
      </c>
      <c r="R40" s="30"/>
      <c r="S40" s="30">
        <v>54</v>
      </c>
      <c r="T40" s="30">
        <v>13.6</v>
      </c>
      <c r="U40" s="30">
        <v>24.7</v>
      </c>
      <c r="V40" s="30"/>
      <c r="W40" s="30"/>
      <c r="X40" s="6"/>
      <c r="Y40" s="6"/>
      <c r="Z40" s="6"/>
    </row>
    <row r="41" spans="2:27" x14ac:dyDescent="0.3">
      <c r="B41" s="6">
        <v>593</v>
      </c>
      <c r="C41" s="6" t="str">
        <f>VLOOKUP(B41,'1_문헌특성'!A:AN,2,0)</f>
        <v>Mastroianni (2022b)</v>
      </c>
      <c r="D41" s="30" t="str">
        <f>VLOOKUP(B41,'1_문헌특성'!A:AN,3,0)</f>
        <v>RCT</v>
      </c>
      <c r="E41" s="30" t="str">
        <f>VLOOKUP(B41,'1_문헌특성'!A:AN,8,0)</f>
        <v>비뇨기</v>
      </c>
      <c r="F41" s="30" t="str">
        <f>VLOOKUP(B41,'1_문헌특성'!A:AN,9,0)</f>
        <v>방광암</v>
      </c>
      <c r="G41" s="6" t="str">
        <f>VLOOKUP(B41,'1_문헌특성'!A:AN,10,0)</f>
        <v>diagnostic transurethral resection of bladder tumor, recurrent BCG failure high-grade nonmuscle-invasive bladder cancer</v>
      </c>
      <c r="H41" s="6" t="str">
        <f>VLOOKUP(B41,'1_문헌특성'!A:AN,33,0)</f>
        <v>로봇 보조</v>
      </c>
      <c r="I41" s="30" t="str">
        <f>VLOOKUP(B41,'1_문헌특성'!A:AN,36,0)</f>
        <v>개복</v>
      </c>
      <c r="J41" s="6" t="s">
        <v>175</v>
      </c>
      <c r="K41" s="6" t="s">
        <v>187</v>
      </c>
      <c r="L41" s="6"/>
      <c r="M41" s="6" t="s">
        <v>196</v>
      </c>
      <c r="N41" s="30" t="s">
        <v>160</v>
      </c>
      <c r="O41" s="30">
        <v>52</v>
      </c>
      <c r="P41" s="30">
        <v>28.8</v>
      </c>
      <c r="Q41" s="30">
        <v>34.299999999999997</v>
      </c>
      <c r="R41" s="30"/>
      <c r="S41" s="30">
        <v>54</v>
      </c>
      <c r="T41" s="30">
        <v>25.3</v>
      </c>
      <c r="U41" s="30">
        <v>30.3</v>
      </c>
      <c r="V41" s="30"/>
      <c r="W41" s="30">
        <v>0.56999999999999995</v>
      </c>
      <c r="X41" s="6"/>
      <c r="Y41" s="6"/>
      <c r="Z41" s="6"/>
      <c r="AA41" s="3" t="s">
        <v>217</v>
      </c>
    </row>
    <row r="42" spans="2:27" x14ac:dyDescent="0.3">
      <c r="B42" s="6">
        <v>593</v>
      </c>
      <c r="C42" s="6" t="str">
        <f>VLOOKUP(B42,'1_문헌특성'!A:AN,2,0)</f>
        <v>Mastroianni (2022b)</v>
      </c>
      <c r="D42" s="30" t="str">
        <f>VLOOKUP(B42,'1_문헌특성'!A:AN,3,0)</f>
        <v>RCT</v>
      </c>
      <c r="E42" s="30" t="str">
        <f>VLOOKUP(B42,'1_문헌특성'!A:AN,8,0)</f>
        <v>비뇨기</v>
      </c>
      <c r="F42" s="30" t="str">
        <f>VLOOKUP(B42,'1_문헌특성'!A:AN,9,0)</f>
        <v>방광암</v>
      </c>
      <c r="G42" s="6" t="str">
        <f>VLOOKUP(B42,'1_문헌특성'!A:AN,10,0)</f>
        <v>diagnostic transurethral resection of bladder tumor, recurrent BCG failure high-grade nonmuscle-invasive bladder cancer</v>
      </c>
      <c r="H42" s="6" t="str">
        <f>VLOOKUP(B42,'1_문헌특성'!A:AN,33,0)</f>
        <v>로봇 보조</v>
      </c>
      <c r="I42" s="30" t="str">
        <f>VLOOKUP(B42,'1_문헌특성'!A:AN,36,0)</f>
        <v>개복</v>
      </c>
      <c r="J42" s="6" t="s">
        <v>175</v>
      </c>
      <c r="K42" s="6" t="s">
        <v>188</v>
      </c>
      <c r="L42" s="6"/>
      <c r="M42" s="6" t="s">
        <v>196</v>
      </c>
      <c r="N42" s="30" t="s">
        <v>195</v>
      </c>
      <c r="O42" s="30">
        <v>52</v>
      </c>
      <c r="P42" s="30">
        <v>4.5</v>
      </c>
      <c r="Q42" s="30">
        <v>13.2</v>
      </c>
      <c r="R42" s="30"/>
      <c r="S42" s="30">
        <v>54</v>
      </c>
      <c r="T42" s="30">
        <v>1.23</v>
      </c>
      <c r="U42" s="30">
        <v>6.4</v>
      </c>
      <c r="V42" s="30"/>
      <c r="W42" s="30"/>
      <c r="X42" s="6"/>
      <c r="Y42" s="6"/>
      <c r="Z42" s="6"/>
    </row>
    <row r="43" spans="2:27" x14ac:dyDescent="0.3">
      <c r="B43" s="6">
        <v>593</v>
      </c>
      <c r="C43" s="6" t="str">
        <f>VLOOKUP(B43,'1_문헌특성'!A:AN,2,0)</f>
        <v>Mastroianni (2022b)</v>
      </c>
      <c r="D43" s="30" t="str">
        <f>VLOOKUP(B43,'1_문헌특성'!A:AN,3,0)</f>
        <v>RCT</v>
      </c>
      <c r="E43" s="30" t="str">
        <f>VLOOKUP(B43,'1_문헌특성'!A:AN,8,0)</f>
        <v>비뇨기</v>
      </c>
      <c r="F43" s="30" t="str">
        <f>VLOOKUP(B43,'1_문헌특성'!A:AN,9,0)</f>
        <v>방광암</v>
      </c>
      <c r="G43" s="6" t="str">
        <f>VLOOKUP(B43,'1_문헌특성'!A:AN,10,0)</f>
        <v>diagnostic transurethral resection of bladder tumor, recurrent BCG failure high-grade nonmuscle-invasive bladder cancer</v>
      </c>
      <c r="H43" s="6" t="str">
        <f>VLOOKUP(B43,'1_문헌특성'!A:AN,33,0)</f>
        <v>로봇 보조</v>
      </c>
      <c r="I43" s="30" t="str">
        <f>VLOOKUP(B43,'1_문헌특성'!A:AN,36,0)</f>
        <v>개복</v>
      </c>
      <c r="J43" s="6" t="s">
        <v>175</v>
      </c>
      <c r="K43" s="6" t="s">
        <v>188</v>
      </c>
      <c r="L43" s="6"/>
      <c r="M43" s="6" t="s">
        <v>196</v>
      </c>
      <c r="N43" s="30" t="s">
        <v>160</v>
      </c>
      <c r="O43" s="30">
        <v>52</v>
      </c>
      <c r="P43" s="30">
        <v>8.3000000000000007</v>
      </c>
      <c r="Q43" s="30">
        <v>19.7</v>
      </c>
      <c r="R43" s="30"/>
      <c r="S43" s="30">
        <v>54</v>
      </c>
      <c r="T43" s="30">
        <v>6.2</v>
      </c>
      <c r="U43" s="30">
        <v>14.6</v>
      </c>
      <c r="V43" s="30"/>
      <c r="W43" s="30">
        <v>0.82</v>
      </c>
      <c r="X43" s="6"/>
      <c r="Y43" s="6"/>
      <c r="Z43" s="6"/>
      <c r="AA43" s="3" t="s">
        <v>217</v>
      </c>
    </row>
    <row r="44" spans="2:27" x14ac:dyDescent="0.3">
      <c r="B44" s="6">
        <v>593</v>
      </c>
      <c r="C44" s="6" t="str">
        <f>VLOOKUP(B44,'1_문헌특성'!A:AN,2,0)</f>
        <v>Mastroianni (2022b)</v>
      </c>
      <c r="D44" s="30" t="str">
        <f>VLOOKUP(B44,'1_문헌특성'!A:AN,3,0)</f>
        <v>RCT</v>
      </c>
      <c r="E44" s="30" t="str">
        <f>VLOOKUP(B44,'1_문헌특성'!A:AN,8,0)</f>
        <v>비뇨기</v>
      </c>
      <c r="F44" s="30" t="str">
        <f>VLOOKUP(B44,'1_문헌특성'!A:AN,9,0)</f>
        <v>방광암</v>
      </c>
      <c r="G44" s="6" t="str">
        <f>VLOOKUP(B44,'1_문헌특성'!A:AN,10,0)</f>
        <v>diagnostic transurethral resection of bladder tumor, recurrent BCG failure high-grade nonmuscle-invasive bladder cancer</v>
      </c>
      <c r="H44" s="6" t="str">
        <f>VLOOKUP(B44,'1_문헌특성'!A:AN,33,0)</f>
        <v>로봇 보조</v>
      </c>
      <c r="I44" s="30" t="str">
        <f>VLOOKUP(B44,'1_문헌특성'!A:AN,36,0)</f>
        <v>개복</v>
      </c>
      <c r="J44" s="6" t="s">
        <v>175</v>
      </c>
      <c r="K44" s="6" t="s">
        <v>189</v>
      </c>
      <c r="L44" s="6"/>
      <c r="M44" s="6" t="s">
        <v>197</v>
      </c>
      <c r="N44" s="30" t="s">
        <v>195</v>
      </c>
      <c r="O44" s="30">
        <v>52</v>
      </c>
      <c r="P44" s="30">
        <v>12.8</v>
      </c>
      <c r="Q44" s="30">
        <v>23</v>
      </c>
      <c r="R44" s="30"/>
      <c r="S44" s="30">
        <v>54</v>
      </c>
      <c r="T44" s="30">
        <v>13.6</v>
      </c>
      <c r="U44" s="30">
        <v>21</v>
      </c>
      <c r="V44" s="30"/>
      <c r="W44" s="30"/>
      <c r="X44" s="6"/>
      <c r="Y44" s="6"/>
      <c r="Z44" s="6"/>
    </row>
    <row r="45" spans="2:27" x14ac:dyDescent="0.3">
      <c r="B45" s="6">
        <v>593</v>
      </c>
      <c r="C45" s="6" t="str">
        <f>VLOOKUP(B45,'1_문헌특성'!A:AN,2,0)</f>
        <v>Mastroianni (2022b)</v>
      </c>
      <c r="D45" s="30" t="str">
        <f>VLOOKUP(B45,'1_문헌특성'!A:AN,3,0)</f>
        <v>RCT</v>
      </c>
      <c r="E45" s="30" t="str">
        <f>VLOOKUP(B45,'1_문헌특성'!A:AN,8,0)</f>
        <v>비뇨기</v>
      </c>
      <c r="F45" s="30" t="str">
        <f>VLOOKUP(B45,'1_문헌특성'!A:AN,9,0)</f>
        <v>방광암</v>
      </c>
      <c r="G45" s="6" t="str">
        <f>VLOOKUP(B45,'1_문헌특성'!A:AN,10,0)</f>
        <v>diagnostic transurethral resection of bladder tumor, recurrent BCG failure high-grade nonmuscle-invasive bladder cancer</v>
      </c>
      <c r="H45" s="6" t="str">
        <f>VLOOKUP(B45,'1_문헌특성'!A:AN,33,0)</f>
        <v>로봇 보조</v>
      </c>
      <c r="I45" s="30" t="str">
        <f>VLOOKUP(B45,'1_문헌특성'!A:AN,36,0)</f>
        <v>개복</v>
      </c>
      <c r="J45" s="6" t="s">
        <v>175</v>
      </c>
      <c r="K45" s="6" t="s">
        <v>189</v>
      </c>
      <c r="L45" s="6"/>
      <c r="M45" s="6" t="s">
        <v>197</v>
      </c>
      <c r="N45" s="30" t="s">
        <v>160</v>
      </c>
      <c r="O45" s="30">
        <v>52</v>
      </c>
      <c r="P45" s="30">
        <v>19.899999999999999</v>
      </c>
      <c r="Q45" s="30">
        <v>29.7</v>
      </c>
      <c r="R45" s="30"/>
      <c r="S45" s="30">
        <v>54</v>
      </c>
      <c r="T45" s="30">
        <v>22.8</v>
      </c>
      <c r="U45" s="30">
        <v>30.9</v>
      </c>
      <c r="V45" s="30"/>
      <c r="W45" s="30">
        <v>0.78</v>
      </c>
      <c r="X45" s="6"/>
      <c r="Y45" s="6"/>
      <c r="Z45" s="6"/>
      <c r="AA45" s="3" t="s">
        <v>217</v>
      </c>
    </row>
    <row r="46" spans="2:27" x14ac:dyDescent="0.3">
      <c r="B46" s="6">
        <v>593</v>
      </c>
      <c r="C46" s="6" t="str">
        <f>VLOOKUP(B46,'1_문헌특성'!A:AN,2,0)</f>
        <v>Mastroianni (2022b)</v>
      </c>
      <c r="D46" s="30" t="str">
        <f>VLOOKUP(B46,'1_문헌특성'!A:AN,3,0)</f>
        <v>RCT</v>
      </c>
      <c r="E46" s="30" t="str">
        <f>VLOOKUP(B46,'1_문헌특성'!A:AN,8,0)</f>
        <v>비뇨기</v>
      </c>
      <c r="F46" s="30" t="str">
        <f>VLOOKUP(B46,'1_문헌특성'!A:AN,9,0)</f>
        <v>방광암</v>
      </c>
      <c r="G46" s="6" t="str">
        <f>VLOOKUP(B46,'1_문헌특성'!A:AN,10,0)</f>
        <v>diagnostic transurethral resection of bladder tumor, recurrent BCG failure high-grade nonmuscle-invasive bladder cancer</v>
      </c>
      <c r="H46" s="6" t="str">
        <f>VLOOKUP(B46,'1_문헌특성'!A:AN,33,0)</f>
        <v>로봇 보조</v>
      </c>
      <c r="I46" s="30" t="str">
        <f>VLOOKUP(B46,'1_문헌특성'!A:AN,36,0)</f>
        <v>개복</v>
      </c>
      <c r="J46" s="6" t="s">
        <v>175</v>
      </c>
      <c r="K46" s="6" t="s">
        <v>190</v>
      </c>
      <c r="L46" s="6"/>
      <c r="M46" s="6" t="s">
        <v>197</v>
      </c>
      <c r="N46" s="30" t="s">
        <v>195</v>
      </c>
      <c r="O46" s="30">
        <v>52</v>
      </c>
      <c r="P46" s="30">
        <v>22.1</v>
      </c>
      <c r="Q46" s="30">
        <v>21.8</v>
      </c>
      <c r="R46" s="30"/>
      <c r="S46" s="30">
        <v>54</v>
      </c>
      <c r="T46" s="30">
        <v>15.2</v>
      </c>
      <c r="U46" s="30">
        <v>17.399999999999999</v>
      </c>
      <c r="V46" s="30"/>
      <c r="W46" s="30"/>
      <c r="X46" s="6"/>
      <c r="Y46" s="6"/>
      <c r="Z46" s="6"/>
    </row>
    <row r="47" spans="2:27" x14ac:dyDescent="0.3">
      <c r="B47" s="6">
        <v>593</v>
      </c>
      <c r="C47" s="6" t="str">
        <f>VLOOKUP(B47,'1_문헌특성'!A:AN,2,0)</f>
        <v>Mastroianni (2022b)</v>
      </c>
      <c r="D47" s="30" t="str">
        <f>VLOOKUP(B47,'1_문헌특성'!A:AN,3,0)</f>
        <v>RCT</v>
      </c>
      <c r="E47" s="30" t="str">
        <f>VLOOKUP(B47,'1_문헌특성'!A:AN,8,0)</f>
        <v>비뇨기</v>
      </c>
      <c r="F47" s="30" t="str">
        <f>VLOOKUP(B47,'1_문헌특성'!A:AN,9,0)</f>
        <v>방광암</v>
      </c>
      <c r="G47" s="6" t="str">
        <f>VLOOKUP(B47,'1_문헌특성'!A:AN,10,0)</f>
        <v>diagnostic transurethral resection of bladder tumor, recurrent BCG failure high-grade nonmuscle-invasive bladder cancer</v>
      </c>
      <c r="H47" s="6" t="str">
        <f>VLOOKUP(B47,'1_문헌특성'!A:AN,33,0)</f>
        <v>로봇 보조</v>
      </c>
      <c r="I47" s="30" t="str">
        <f>VLOOKUP(B47,'1_문헌특성'!A:AN,36,0)</f>
        <v>개복</v>
      </c>
      <c r="J47" s="6" t="s">
        <v>175</v>
      </c>
      <c r="K47" s="6" t="s">
        <v>190</v>
      </c>
      <c r="L47" s="6"/>
      <c r="M47" s="6" t="s">
        <v>197</v>
      </c>
      <c r="N47" s="30" t="s">
        <v>160</v>
      </c>
      <c r="O47" s="30">
        <v>39</v>
      </c>
      <c r="P47" s="30">
        <v>24.9</v>
      </c>
      <c r="Q47" s="30">
        <v>18.3</v>
      </c>
      <c r="R47" s="30"/>
      <c r="S47" s="30">
        <v>40</v>
      </c>
      <c r="T47" s="30">
        <v>28.2</v>
      </c>
      <c r="U47" s="30">
        <v>21.6</v>
      </c>
      <c r="V47" s="30"/>
      <c r="W47" s="30">
        <v>0.53</v>
      </c>
      <c r="X47" s="6"/>
      <c r="Y47" s="6"/>
      <c r="Z47" s="6"/>
      <c r="AA47" s="3" t="s">
        <v>217</v>
      </c>
    </row>
    <row r="48" spans="2:27" x14ac:dyDescent="0.3">
      <c r="B48" s="6">
        <v>593</v>
      </c>
      <c r="C48" s="6" t="str">
        <f>VLOOKUP(B48,'1_문헌특성'!A:AN,2,0)</f>
        <v>Mastroianni (2022b)</v>
      </c>
      <c r="D48" s="30" t="str">
        <f>VLOOKUP(B48,'1_문헌특성'!A:AN,3,0)</f>
        <v>RCT</v>
      </c>
      <c r="E48" s="30" t="str">
        <f>VLOOKUP(B48,'1_문헌특성'!A:AN,8,0)</f>
        <v>비뇨기</v>
      </c>
      <c r="F48" s="30" t="str">
        <f>VLOOKUP(B48,'1_문헌특성'!A:AN,9,0)</f>
        <v>방광암</v>
      </c>
      <c r="G48" s="6" t="str">
        <f>VLOOKUP(B48,'1_문헌특성'!A:AN,10,0)</f>
        <v>diagnostic transurethral resection of bladder tumor, recurrent BCG failure high-grade nonmuscle-invasive bladder cancer</v>
      </c>
      <c r="H48" s="6" t="str">
        <f>VLOOKUP(B48,'1_문헌특성'!A:AN,33,0)</f>
        <v>로봇 보조</v>
      </c>
      <c r="I48" s="30" t="str">
        <f>VLOOKUP(B48,'1_문헌특성'!A:AN,36,0)</f>
        <v>개복</v>
      </c>
      <c r="J48" s="6" t="s">
        <v>175</v>
      </c>
      <c r="K48" s="6" t="s">
        <v>191</v>
      </c>
      <c r="L48" s="6"/>
      <c r="M48" s="6" t="s">
        <v>197</v>
      </c>
      <c r="N48" s="30" t="s">
        <v>195</v>
      </c>
      <c r="O48" s="30">
        <v>52</v>
      </c>
      <c r="P48" s="30">
        <v>42.7</v>
      </c>
      <c r="Q48" s="30">
        <v>24.2</v>
      </c>
      <c r="R48" s="30"/>
      <c r="S48" s="30">
        <v>54</v>
      </c>
      <c r="T48" s="30">
        <v>36.4</v>
      </c>
      <c r="U48" s="30">
        <v>24.2</v>
      </c>
      <c r="V48" s="30"/>
      <c r="W48" s="30"/>
      <c r="X48" s="6"/>
      <c r="Y48" s="6"/>
      <c r="Z48" s="6"/>
    </row>
    <row r="49" spans="2:27" x14ac:dyDescent="0.3">
      <c r="B49" s="6">
        <v>593</v>
      </c>
      <c r="C49" s="6" t="str">
        <f>VLOOKUP(B49,'1_문헌특성'!A:AN,2,0)</f>
        <v>Mastroianni (2022b)</v>
      </c>
      <c r="D49" s="30" t="str">
        <f>VLOOKUP(B49,'1_문헌특성'!A:AN,3,0)</f>
        <v>RCT</v>
      </c>
      <c r="E49" s="30" t="str">
        <f>VLOOKUP(B49,'1_문헌특성'!A:AN,8,0)</f>
        <v>비뇨기</v>
      </c>
      <c r="F49" s="30" t="str">
        <f>VLOOKUP(B49,'1_문헌특성'!A:AN,9,0)</f>
        <v>방광암</v>
      </c>
      <c r="G49" s="6" t="str">
        <f>VLOOKUP(B49,'1_문헌특성'!A:AN,10,0)</f>
        <v>diagnostic transurethral resection of bladder tumor, recurrent BCG failure high-grade nonmuscle-invasive bladder cancer</v>
      </c>
      <c r="H49" s="6" t="str">
        <f>VLOOKUP(B49,'1_문헌특성'!A:AN,33,0)</f>
        <v>로봇 보조</v>
      </c>
      <c r="I49" s="30" t="str">
        <f>VLOOKUP(B49,'1_문헌특성'!A:AN,36,0)</f>
        <v>개복</v>
      </c>
      <c r="J49" s="6" t="s">
        <v>175</v>
      </c>
      <c r="K49" s="6" t="s">
        <v>191</v>
      </c>
      <c r="L49" s="6"/>
      <c r="M49" s="6" t="s">
        <v>197</v>
      </c>
      <c r="N49" s="30" t="s">
        <v>160</v>
      </c>
      <c r="O49" s="30">
        <v>52</v>
      </c>
      <c r="P49" s="30">
        <v>31.5</v>
      </c>
      <c r="Q49" s="30">
        <v>29.9</v>
      </c>
      <c r="R49" s="30"/>
      <c r="S49" s="30">
        <v>54</v>
      </c>
      <c r="T49" s="30">
        <v>34.6</v>
      </c>
      <c r="U49" s="30">
        <v>26.3</v>
      </c>
      <c r="V49" s="30"/>
      <c r="W49" s="30">
        <v>0.36</v>
      </c>
      <c r="X49" s="6"/>
      <c r="Y49" s="6"/>
      <c r="Z49" s="6"/>
      <c r="AA49" s="3" t="s">
        <v>217</v>
      </c>
    </row>
    <row r="50" spans="2:27" x14ac:dyDescent="0.3">
      <c r="B50" s="6">
        <v>593</v>
      </c>
      <c r="C50" s="6" t="str">
        <f>VLOOKUP(B50,'1_문헌특성'!A:AN,2,0)</f>
        <v>Mastroianni (2022b)</v>
      </c>
      <c r="D50" s="30" t="str">
        <f>VLOOKUP(B50,'1_문헌특성'!A:AN,3,0)</f>
        <v>RCT</v>
      </c>
      <c r="E50" s="30" t="str">
        <f>VLOOKUP(B50,'1_문헌특성'!A:AN,8,0)</f>
        <v>비뇨기</v>
      </c>
      <c r="F50" s="30" t="str">
        <f>VLOOKUP(B50,'1_문헌특성'!A:AN,9,0)</f>
        <v>방광암</v>
      </c>
      <c r="G50" s="6" t="str">
        <f>VLOOKUP(B50,'1_문헌특성'!A:AN,10,0)</f>
        <v>diagnostic transurethral resection of bladder tumor, recurrent BCG failure high-grade nonmuscle-invasive bladder cancer</v>
      </c>
      <c r="H50" s="6" t="str">
        <f>VLOOKUP(B50,'1_문헌특성'!A:AN,33,0)</f>
        <v>로봇 보조</v>
      </c>
      <c r="I50" s="30" t="str">
        <f>VLOOKUP(B50,'1_문헌특성'!A:AN,36,0)</f>
        <v>개복</v>
      </c>
      <c r="J50" s="6" t="s">
        <v>175</v>
      </c>
      <c r="K50" s="6" t="s">
        <v>192</v>
      </c>
      <c r="L50" s="6"/>
      <c r="M50" s="6" t="s">
        <v>197</v>
      </c>
      <c r="N50" s="30" t="s">
        <v>195</v>
      </c>
      <c r="O50" s="30">
        <v>52</v>
      </c>
      <c r="P50" s="30">
        <v>20.5</v>
      </c>
      <c r="Q50" s="30">
        <v>21.3</v>
      </c>
      <c r="R50" s="30"/>
      <c r="S50" s="30">
        <v>54</v>
      </c>
      <c r="T50" s="30">
        <v>16.100000000000001</v>
      </c>
      <c r="U50" s="30">
        <v>19.399999999999999</v>
      </c>
      <c r="V50" s="30"/>
      <c r="W50" s="30"/>
      <c r="X50" s="6"/>
      <c r="Y50" s="6"/>
      <c r="Z50" s="6"/>
    </row>
    <row r="51" spans="2:27" x14ac:dyDescent="0.3">
      <c r="B51" s="6">
        <v>593</v>
      </c>
      <c r="C51" s="6" t="str">
        <f>VLOOKUP(B51,'1_문헌특성'!A:AN,2,0)</f>
        <v>Mastroianni (2022b)</v>
      </c>
      <c r="D51" s="30" t="str">
        <f>VLOOKUP(B51,'1_문헌특성'!A:AN,3,0)</f>
        <v>RCT</v>
      </c>
      <c r="E51" s="30" t="str">
        <f>VLOOKUP(B51,'1_문헌특성'!A:AN,8,0)</f>
        <v>비뇨기</v>
      </c>
      <c r="F51" s="30" t="str">
        <f>VLOOKUP(B51,'1_문헌특성'!A:AN,9,0)</f>
        <v>방광암</v>
      </c>
      <c r="G51" s="6" t="str">
        <f>VLOOKUP(B51,'1_문헌특성'!A:AN,10,0)</f>
        <v>diagnostic transurethral resection of bladder tumor, recurrent BCG failure high-grade nonmuscle-invasive bladder cancer</v>
      </c>
      <c r="H51" s="6" t="str">
        <f>VLOOKUP(B51,'1_문헌특성'!A:AN,33,0)</f>
        <v>로봇 보조</v>
      </c>
      <c r="I51" s="30" t="str">
        <f>VLOOKUP(B51,'1_문헌특성'!A:AN,36,0)</f>
        <v>개복</v>
      </c>
      <c r="J51" s="6" t="s">
        <v>175</v>
      </c>
      <c r="K51" s="6" t="s">
        <v>192</v>
      </c>
      <c r="L51" s="6"/>
      <c r="M51" s="6" t="s">
        <v>197</v>
      </c>
      <c r="N51" s="30" t="s">
        <v>160</v>
      </c>
      <c r="O51" s="30">
        <v>52</v>
      </c>
      <c r="P51" s="30">
        <v>13.4</v>
      </c>
      <c r="Q51" s="30">
        <v>21.1</v>
      </c>
      <c r="R51" s="30"/>
      <c r="S51" s="30">
        <v>54</v>
      </c>
      <c r="T51" s="30">
        <v>27.5</v>
      </c>
      <c r="U51" s="30">
        <v>24.7</v>
      </c>
      <c r="V51" s="30"/>
      <c r="W51" s="30">
        <v>0.18</v>
      </c>
      <c r="X51" s="6"/>
      <c r="Y51" s="6"/>
      <c r="Z51" s="6"/>
      <c r="AA51" s="3" t="s">
        <v>217</v>
      </c>
    </row>
    <row r="52" spans="2:27" x14ac:dyDescent="0.3">
      <c r="B52" s="6">
        <v>593</v>
      </c>
      <c r="C52" s="6" t="str">
        <f>VLOOKUP(B52,'1_문헌특성'!A:AN,2,0)</f>
        <v>Mastroianni (2022b)</v>
      </c>
      <c r="D52" s="30" t="str">
        <f>VLOOKUP(B52,'1_문헌특성'!A:AN,3,0)</f>
        <v>RCT</v>
      </c>
      <c r="E52" s="30" t="str">
        <f>VLOOKUP(B52,'1_문헌특성'!A:AN,8,0)</f>
        <v>비뇨기</v>
      </c>
      <c r="F52" s="30" t="str">
        <f>VLOOKUP(B52,'1_문헌특성'!A:AN,9,0)</f>
        <v>방광암</v>
      </c>
      <c r="G52" s="6" t="str">
        <f>VLOOKUP(B52,'1_문헌특성'!A:AN,10,0)</f>
        <v>diagnostic transurethral resection of bladder tumor, recurrent BCG failure high-grade nonmuscle-invasive bladder cancer</v>
      </c>
      <c r="H52" s="6" t="str">
        <f>VLOOKUP(B52,'1_문헌특성'!A:AN,33,0)</f>
        <v>로봇 보조</v>
      </c>
      <c r="I52" s="30" t="str">
        <f>VLOOKUP(B52,'1_문헌특성'!A:AN,36,0)</f>
        <v>개복</v>
      </c>
      <c r="J52" s="6" t="s">
        <v>175</v>
      </c>
      <c r="K52" s="6" t="s">
        <v>193</v>
      </c>
      <c r="L52" s="6"/>
      <c r="M52" s="6" t="s">
        <v>197</v>
      </c>
      <c r="N52" s="30" t="s">
        <v>195</v>
      </c>
      <c r="O52" s="30">
        <v>52</v>
      </c>
      <c r="P52" s="30">
        <v>13.8</v>
      </c>
      <c r="Q52" s="30">
        <v>21.1</v>
      </c>
      <c r="R52" s="30"/>
      <c r="S52" s="30">
        <v>54</v>
      </c>
      <c r="T52" s="30">
        <v>13.5</v>
      </c>
      <c r="U52" s="30">
        <v>16.7</v>
      </c>
      <c r="V52" s="30"/>
      <c r="W52" s="30"/>
      <c r="X52" s="6"/>
      <c r="Y52" s="6"/>
      <c r="Z52" s="6"/>
    </row>
    <row r="53" spans="2:27" x14ac:dyDescent="0.3">
      <c r="B53" s="6">
        <v>593</v>
      </c>
      <c r="C53" s="6" t="str">
        <f>VLOOKUP(B53,'1_문헌특성'!A:AN,2,0)</f>
        <v>Mastroianni (2022b)</v>
      </c>
      <c r="D53" s="30" t="str">
        <f>VLOOKUP(B53,'1_문헌특성'!A:AN,3,0)</f>
        <v>RCT</v>
      </c>
      <c r="E53" s="30" t="str">
        <f>VLOOKUP(B53,'1_문헌특성'!A:AN,8,0)</f>
        <v>비뇨기</v>
      </c>
      <c r="F53" s="30" t="str">
        <f>VLOOKUP(B53,'1_문헌특성'!A:AN,9,0)</f>
        <v>방광암</v>
      </c>
      <c r="G53" s="6" t="str">
        <f>VLOOKUP(B53,'1_문헌특성'!A:AN,10,0)</f>
        <v>diagnostic transurethral resection of bladder tumor, recurrent BCG failure high-grade nonmuscle-invasive bladder cancer</v>
      </c>
      <c r="H53" s="6" t="str">
        <f>VLOOKUP(B53,'1_문헌특성'!A:AN,33,0)</f>
        <v>로봇 보조</v>
      </c>
      <c r="I53" s="30" t="str">
        <f>VLOOKUP(B53,'1_문헌특성'!A:AN,36,0)</f>
        <v>개복</v>
      </c>
      <c r="J53" s="6" t="s">
        <v>175</v>
      </c>
      <c r="K53" s="6" t="s">
        <v>193</v>
      </c>
      <c r="L53" s="6"/>
      <c r="M53" s="6" t="s">
        <v>197</v>
      </c>
      <c r="N53" s="30" t="s">
        <v>160</v>
      </c>
      <c r="O53" s="30">
        <v>52</v>
      </c>
      <c r="P53" s="30">
        <v>24.8</v>
      </c>
      <c r="Q53" s="30">
        <v>29.3</v>
      </c>
      <c r="R53" s="30"/>
      <c r="S53" s="30">
        <v>54</v>
      </c>
      <c r="T53" s="30">
        <v>31.3</v>
      </c>
      <c r="U53" s="30">
        <v>27.8</v>
      </c>
      <c r="V53" s="30"/>
      <c r="W53" s="30">
        <v>0.43</v>
      </c>
      <c r="X53" s="6"/>
      <c r="Y53" s="6"/>
      <c r="Z53" s="6"/>
      <c r="AA53" s="3" t="s">
        <v>217</v>
      </c>
    </row>
    <row r="54" spans="2:27" x14ac:dyDescent="0.3">
      <c r="B54" s="6">
        <v>593</v>
      </c>
      <c r="C54" s="6" t="str">
        <f>VLOOKUP(B54,'1_문헌특성'!A:AN,2,0)</f>
        <v>Mastroianni (2022b)</v>
      </c>
      <c r="D54" s="30" t="str">
        <f>VLOOKUP(B54,'1_문헌특성'!A:AN,3,0)</f>
        <v>RCT</v>
      </c>
      <c r="E54" s="30" t="str">
        <f>VLOOKUP(B54,'1_문헌특성'!A:AN,8,0)</f>
        <v>비뇨기</v>
      </c>
      <c r="F54" s="30" t="str">
        <f>VLOOKUP(B54,'1_문헌특성'!A:AN,9,0)</f>
        <v>방광암</v>
      </c>
      <c r="G54" s="6" t="str">
        <f>VLOOKUP(B54,'1_문헌특성'!A:AN,10,0)</f>
        <v>diagnostic transurethral resection of bladder tumor, recurrent BCG failure high-grade nonmuscle-invasive bladder cancer</v>
      </c>
      <c r="H54" s="6" t="str">
        <f>VLOOKUP(B54,'1_문헌특성'!A:AN,33,0)</f>
        <v>로봇 보조</v>
      </c>
      <c r="I54" s="30" t="str">
        <f>VLOOKUP(B54,'1_문헌특성'!A:AN,36,0)</f>
        <v>개복</v>
      </c>
      <c r="J54" s="6" t="s">
        <v>175</v>
      </c>
      <c r="K54" s="6" t="s">
        <v>194</v>
      </c>
      <c r="L54" s="6"/>
      <c r="M54" s="6" t="s">
        <v>197</v>
      </c>
      <c r="N54" s="30" t="s">
        <v>195</v>
      </c>
      <c r="O54" s="30">
        <v>52</v>
      </c>
      <c r="P54" s="30">
        <v>46.9</v>
      </c>
      <c r="Q54" s="30">
        <v>30.6</v>
      </c>
      <c r="R54" s="30"/>
      <c r="S54" s="30">
        <v>54</v>
      </c>
      <c r="T54" s="30">
        <v>42.4</v>
      </c>
      <c r="U54" s="30">
        <v>32.1</v>
      </c>
      <c r="V54" s="30"/>
      <c r="W54" s="30"/>
      <c r="X54" s="6"/>
      <c r="Y54" s="6"/>
      <c r="Z54" s="6"/>
    </row>
    <row r="55" spans="2:27" x14ac:dyDescent="0.3">
      <c r="B55" s="6">
        <v>593</v>
      </c>
      <c r="C55" s="6" t="str">
        <f>VLOOKUP(B55,'1_문헌특성'!A:AN,2,0)</f>
        <v>Mastroianni (2022b)</v>
      </c>
      <c r="D55" s="30" t="str">
        <f>VLOOKUP(B55,'1_문헌특성'!A:AN,3,0)</f>
        <v>RCT</v>
      </c>
      <c r="E55" s="30" t="str">
        <f>VLOOKUP(B55,'1_문헌특성'!A:AN,8,0)</f>
        <v>비뇨기</v>
      </c>
      <c r="F55" s="30" t="str">
        <f>VLOOKUP(B55,'1_문헌특성'!A:AN,9,0)</f>
        <v>방광암</v>
      </c>
      <c r="G55" s="6" t="str">
        <f>VLOOKUP(B55,'1_문헌특성'!A:AN,10,0)</f>
        <v>diagnostic transurethral resection of bladder tumor, recurrent BCG failure high-grade nonmuscle-invasive bladder cancer</v>
      </c>
      <c r="H55" s="6" t="str">
        <f>VLOOKUP(B55,'1_문헌특성'!A:AN,33,0)</f>
        <v>로봇 보조</v>
      </c>
      <c r="I55" s="30" t="str">
        <f>VLOOKUP(B55,'1_문헌특성'!A:AN,36,0)</f>
        <v>개복</v>
      </c>
      <c r="J55" s="6" t="s">
        <v>175</v>
      </c>
      <c r="K55" s="6" t="s">
        <v>194</v>
      </c>
      <c r="L55" s="6"/>
      <c r="M55" s="6" t="s">
        <v>197</v>
      </c>
      <c r="N55" s="30" t="s">
        <v>160</v>
      </c>
      <c r="O55" s="30">
        <v>52</v>
      </c>
      <c r="P55" s="30">
        <v>26.4</v>
      </c>
      <c r="Q55" s="30">
        <v>26.9</v>
      </c>
      <c r="R55" s="30"/>
      <c r="S55" s="30">
        <v>54</v>
      </c>
      <c r="T55" s="30">
        <v>18.5</v>
      </c>
      <c r="U55" s="30">
        <v>21.4</v>
      </c>
      <c r="V55" s="30"/>
      <c r="W55" s="30">
        <v>0.73</v>
      </c>
      <c r="X55" s="6"/>
      <c r="Y55" s="6"/>
      <c r="Z55" s="6"/>
      <c r="AA55" s="3" t="s">
        <v>217</v>
      </c>
    </row>
    <row r="56" spans="2:27" x14ac:dyDescent="0.3">
      <c r="B56" s="6">
        <v>473</v>
      </c>
      <c r="C56" s="6" t="str">
        <f>VLOOKUP(B56,'1_문헌특성'!A:AN,2,0)</f>
        <v>Mastroianni(2022a)</v>
      </c>
      <c r="D56" s="30" t="str">
        <f>VLOOKUP(B56,'1_문헌특성'!A:AN,3,0)</f>
        <v>RCT</v>
      </c>
      <c r="E56" s="30" t="str">
        <f>VLOOKUP(B56,'1_문헌특성'!A:AN,8,0)</f>
        <v>비뇨기</v>
      </c>
      <c r="F56" s="30" t="str">
        <f>VLOOKUP(B56,'1_문헌특성'!A:AN,9,0)</f>
        <v>방광암</v>
      </c>
      <c r="G56" s="6" t="str">
        <f>VLOOKUP(B56,'1_문헌특성'!A:AN,10,0)</f>
        <v>high-grade 비근침윤성 방광암 또는 BCG 실패 환자</v>
      </c>
      <c r="H56" s="6" t="str">
        <f>VLOOKUP(B56,'1_문헌특성'!A:AN,33,0)</f>
        <v>로봇 보조</v>
      </c>
      <c r="I56" s="30" t="str">
        <f>VLOOKUP(B56,'1_문헌특성'!A:AN,36,0)</f>
        <v>개복</v>
      </c>
      <c r="J56" s="6" t="s">
        <v>175</v>
      </c>
      <c r="K56" s="6" t="s">
        <v>176</v>
      </c>
      <c r="L56" s="6"/>
      <c r="M56" s="6" t="s">
        <v>196</v>
      </c>
      <c r="N56" s="30" t="s">
        <v>195</v>
      </c>
      <c r="O56" s="30">
        <v>24</v>
      </c>
      <c r="P56" s="30">
        <v>71.900000000000006</v>
      </c>
      <c r="Q56" s="30">
        <v>18.899999999999999</v>
      </c>
      <c r="R56" s="30"/>
      <c r="S56" s="30">
        <v>27</v>
      </c>
      <c r="T56" s="30">
        <v>71.599999999999994</v>
      </c>
      <c r="U56" s="30">
        <v>21.6</v>
      </c>
      <c r="V56" s="30"/>
      <c r="W56" s="30"/>
      <c r="X56" s="6"/>
      <c r="Y56" s="6"/>
      <c r="Z56" s="6"/>
    </row>
    <row r="57" spans="2:27" x14ac:dyDescent="0.3">
      <c r="B57" s="6">
        <v>473</v>
      </c>
      <c r="C57" s="6" t="str">
        <f>VLOOKUP(B57,'1_문헌특성'!A:AN,2,0)</f>
        <v>Mastroianni(2022a)</v>
      </c>
      <c r="D57" s="30" t="str">
        <f>VLOOKUP(B57,'1_문헌특성'!A:AN,3,0)</f>
        <v>RCT</v>
      </c>
      <c r="E57" s="30" t="str">
        <f>VLOOKUP(B57,'1_문헌특성'!A:AN,8,0)</f>
        <v>비뇨기</v>
      </c>
      <c r="F57" s="30" t="str">
        <f>VLOOKUP(B57,'1_문헌특성'!A:AN,9,0)</f>
        <v>방광암</v>
      </c>
      <c r="G57" s="6" t="str">
        <f>VLOOKUP(B57,'1_문헌특성'!A:AN,10,0)</f>
        <v>high-grade 비근침윤성 방광암 또는 BCG 실패 환자</v>
      </c>
      <c r="H57" s="6" t="str">
        <f>VLOOKUP(B57,'1_문헌특성'!A:AN,33,0)</f>
        <v>로봇 보조</v>
      </c>
      <c r="I57" s="30" t="str">
        <f>VLOOKUP(B57,'1_문헌특성'!A:AN,36,0)</f>
        <v>개복</v>
      </c>
      <c r="J57" s="6" t="s">
        <v>175</v>
      </c>
      <c r="K57" s="6" t="s">
        <v>176</v>
      </c>
      <c r="L57" s="6"/>
      <c r="M57" s="6" t="s">
        <v>196</v>
      </c>
      <c r="N57" s="30" t="s">
        <v>216</v>
      </c>
      <c r="O57" s="30">
        <v>24</v>
      </c>
      <c r="P57" s="30">
        <v>64.400000000000006</v>
      </c>
      <c r="Q57" s="30">
        <v>21.7</v>
      </c>
      <c r="R57" s="30"/>
      <c r="S57" s="30">
        <v>27</v>
      </c>
      <c r="T57" s="30">
        <v>65.7</v>
      </c>
      <c r="U57" s="30">
        <v>26.6</v>
      </c>
      <c r="V57" s="30"/>
      <c r="W57" s="30">
        <v>0.85499999999999998</v>
      </c>
      <c r="X57" s="6"/>
      <c r="Y57" s="6"/>
      <c r="Z57" s="6"/>
      <c r="AA57" s="3" t="s">
        <v>217</v>
      </c>
    </row>
    <row r="58" spans="2:27" x14ac:dyDescent="0.3">
      <c r="B58" s="6">
        <v>473</v>
      </c>
      <c r="C58" s="6" t="str">
        <f>VLOOKUP(B58,'1_문헌특성'!A:AN,2,0)</f>
        <v>Mastroianni(2022a)</v>
      </c>
      <c r="D58" s="30" t="str">
        <f>VLOOKUP(B58,'1_문헌특성'!A:AN,3,0)</f>
        <v>RCT</v>
      </c>
      <c r="E58" s="30" t="str">
        <f>VLOOKUP(B58,'1_문헌특성'!A:AN,8,0)</f>
        <v>비뇨기</v>
      </c>
      <c r="F58" s="30" t="str">
        <f>VLOOKUP(B58,'1_문헌특성'!A:AN,9,0)</f>
        <v>방광암</v>
      </c>
      <c r="G58" s="6" t="str">
        <f>VLOOKUP(B58,'1_문헌특성'!A:AN,10,0)</f>
        <v>high-grade 비근침윤성 방광암 또는 BCG 실패 환자</v>
      </c>
      <c r="H58" s="6" t="str">
        <f>VLOOKUP(B58,'1_문헌특성'!A:AN,33,0)</f>
        <v>로봇 보조</v>
      </c>
      <c r="I58" s="30" t="str">
        <f>VLOOKUP(B58,'1_문헌특성'!A:AN,36,0)</f>
        <v>개복</v>
      </c>
      <c r="J58" s="6" t="s">
        <v>175</v>
      </c>
      <c r="K58" s="6" t="s">
        <v>177</v>
      </c>
      <c r="L58" s="6"/>
      <c r="M58" s="6" t="s">
        <v>196</v>
      </c>
      <c r="N58" s="30" t="s">
        <v>195</v>
      </c>
      <c r="O58" s="30">
        <v>24</v>
      </c>
      <c r="P58" s="30">
        <v>94.5</v>
      </c>
      <c r="Q58" s="30">
        <v>6.9</v>
      </c>
      <c r="R58" s="30"/>
      <c r="S58" s="30">
        <v>27</v>
      </c>
      <c r="T58" s="30">
        <v>88.1</v>
      </c>
      <c r="U58" s="30">
        <v>19.600000000000001</v>
      </c>
      <c r="V58" s="30"/>
      <c r="W58" s="30"/>
      <c r="X58" s="6"/>
      <c r="Y58" s="6"/>
      <c r="Z58" s="6"/>
    </row>
    <row r="59" spans="2:27" x14ac:dyDescent="0.3">
      <c r="B59" s="6">
        <v>473</v>
      </c>
      <c r="C59" s="6" t="str">
        <f>VLOOKUP(B59,'1_문헌특성'!A:AN,2,0)</f>
        <v>Mastroianni(2022a)</v>
      </c>
      <c r="D59" s="30" t="str">
        <f>VLOOKUP(B59,'1_문헌특성'!A:AN,3,0)</f>
        <v>RCT</v>
      </c>
      <c r="E59" s="30" t="str">
        <f>VLOOKUP(B59,'1_문헌특성'!A:AN,8,0)</f>
        <v>비뇨기</v>
      </c>
      <c r="F59" s="30" t="str">
        <f>VLOOKUP(B59,'1_문헌특성'!A:AN,9,0)</f>
        <v>방광암</v>
      </c>
      <c r="G59" s="6" t="str">
        <f>VLOOKUP(B59,'1_문헌특성'!A:AN,10,0)</f>
        <v>high-grade 비근침윤성 방광암 또는 BCG 실패 환자</v>
      </c>
      <c r="H59" s="6" t="str">
        <f>VLOOKUP(B59,'1_문헌특성'!A:AN,33,0)</f>
        <v>로봇 보조</v>
      </c>
      <c r="I59" s="30" t="str">
        <f>VLOOKUP(B59,'1_문헌특성'!A:AN,36,0)</f>
        <v>개복</v>
      </c>
      <c r="J59" s="6" t="s">
        <v>175</v>
      </c>
      <c r="K59" s="6" t="s">
        <v>177</v>
      </c>
      <c r="L59" s="6"/>
      <c r="M59" s="6" t="s">
        <v>196</v>
      </c>
      <c r="N59" s="30" t="s">
        <v>216</v>
      </c>
      <c r="O59" s="30">
        <v>24</v>
      </c>
      <c r="P59" s="30">
        <v>84.2</v>
      </c>
      <c r="Q59" s="30">
        <v>14.4</v>
      </c>
      <c r="R59" s="30"/>
      <c r="S59" s="30">
        <v>27</v>
      </c>
      <c r="T59" s="30">
        <v>76</v>
      </c>
      <c r="U59" s="30">
        <v>25.6</v>
      </c>
      <c r="V59" s="30"/>
      <c r="W59" s="30">
        <v>0.67600000000000005</v>
      </c>
      <c r="X59" s="6"/>
      <c r="Y59" s="6"/>
      <c r="Z59" s="6"/>
      <c r="AA59" s="3" t="s">
        <v>217</v>
      </c>
    </row>
    <row r="60" spans="2:27" x14ac:dyDescent="0.3">
      <c r="B60" s="6">
        <v>473</v>
      </c>
      <c r="C60" s="6" t="str">
        <f>VLOOKUP(B60,'1_문헌특성'!A:AN,2,0)</f>
        <v>Mastroianni(2022a)</v>
      </c>
      <c r="D60" s="30" t="str">
        <f>VLOOKUP(B60,'1_문헌특성'!A:AN,3,0)</f>
        <v>RCT</v>
      </c>
      <c r="E60" s="30" t="str">
        <f>VLOOKUP(B60,'1_문헌특성'!A:AN,8,0)</f>
        <v>비뇨기</v>
      </c>
      <c r="F60" s="30" t="str">
        <f>VLOOKUP(B60,'1_문헌특성'!A:AN,9,0)</f>
        <v>방광암</v>
      </c>
      <c r="G60" s="6" t="str">
        <f>VLOOKUP(B60,'1_문헌특성'!A:AN,10,0)</f>
        <v>high-grade 비근침윤성 방광암 또는 BCG 실패 환자</v>
      </c>
      <c r="H60" s="6" t="str">
        <f>VLOOKUP(B60,'1_문헌특성'!A:AN,33,0)</f>
        <v>로봇 보조</v>
      </c>
      <c r="I60" s="30" t="str">
        <f>VLOOKUP(B60,'1_문헌특성'!A:AN,36,0)</f>
        <v>개복</v>
      </c>
      <c r="J60" s="6" t="s">
        <v>175</v>
      </c>
      <c r="K60" s="6" t="s">
        <v>179</v>
      </c>
      <c r="L60" s="6"/>
      <c r="M60" s="6" t="s">
        <v>196</v>
      </c>
      <c r="N60" s="30" t="s">
        <v>195</v>
      </c>
      <c r="O60" s="30">
        <v>24</v>
      </c>
      <c r="P60" s="30">
        <v>89.6</v>
      </c>
      <c r="Q60" s="30">
        <v>15.4</v>
      </c>
      <c r="R60" s="30"/>
      <c r="S60" s="30">
        <v>27</v>
      </c>
      <c r="T60" s="30">
        <v>88.9</v>
      </c>
      <c r="U60" s="30">
        <v>23.6</v>
      </c>
      <c r="V60" s="30"/>
      <c r="W60" s="30"/>
      <c r="X60" s="6"/>
      <c r="Y60" s="6"/>
      <c r="Z60" s="6"/>
    </row>
    <row r="61" spans="2:27" x14ac:dyDescent="0.3">
      <c r="B61" s="6">
        <v>473</v>
      </c>
      <c r="C61" s="6" t="str">
        <f>VLOOKUP(B61,'1_문헌특성'!A:AN,2,0)</f>
        <v>Mastroianni(2022a)</v>
      </c>
      <c r="D61" s="30" t="str">
        <f>VLOOKUP(B61,'1_문헌특성'!A:AN,3,0)</f>
        <v>RCT</v>
      </c>
      <c r="E61" s="30" t="str">
        <f>VLOOKUP(B61,'1_문헌특성'!A:AN,8,0)</f>
        <v>비뇨기</v>
      </c>
      <c r="F61" s="30" t="str">
        <f>VLOOKUP(B61,'1_문헌특성'!A:AN,9,0)</f>
        <v>방광암</v>
      </c>
      <c r="G61" s="6" t="str">
        <f>VLOOKUP(B61,'1_문헌특성'!A:AN,10,0)</f>
        <v>high-grade 비근침윤성 방광암 또는 BCG 실패 환자</v>
      </c>
      <c r="H61" s="6" t="str">
        <f>VLOOKUP(B61,'1_문헌특성'!A:AN,33,0)</f>
        <v>로봇 보조</v>
      </c>
      <c r="I61" s="30" t="str">
        <f>VLOOKUP(B61,'1_문헌특성'!A:AN,36,0)</f>
        <v>개복</v>
      </c>
      <c r="J61" s="6" t="s">
        <v>175</v>
      </c>
      <c r="K61" s="6" t="s">
        <v>179</v>
      </c>
      <c r="L61" s="6"/>
      <c r="M61" s="6" t="s">
        <v>196</v>
      </c>
      <c r="N61" s="30" t="s">
        <v>216</v>
      </c>
      <c r="O61" s="30">
        <v>24</v>
      </c>
      <c r="P61" s="30">
        <v>83.3</v>
      </c>
      <c r="Q61" s="30">
        <v>24.1</v>
      </c>
      <c r="R61" s="30"/>
      <c r="S61" s="30">
        <v>27</v>
      </c>
      <c r="T61" s="30">
        <v>74.7</v>
      </c>
      <c r="U61" s="30">
        <v>30.1</v>
      </c>
      <c r="V61" s="30"/>
      <c r="W61" s="30">
        <v>0.184</v>
      </c>
      <c r="X61" s="6"/>
      <c r="Y61" s="6"/>
      <c r="Z61" s="6"/>
      <c r="AA61" s="3" t="s">
        <v>217</v>
      </c>
    </row>
    <row r="62" spans="2:27" x14ac:dyDescent="0.3">
      <c r="B62" s="6">
        <v>473</v>
      </c>
      <c r="C62" s="6" t="str">
        <f>VLOOKUP(B62,'1_문헌특성'!A:AN,2,0)</f>
        <v>Mastroianni(2022a)</v>
      </c>
      <c r="D62" s="30" t="str">
        <f>VLOOKUP(B62,'1_문헌특성'!A:AN,3,0)</f>
        <v>RCT</v>
      </c>
      <c r="E62" s="30" t="str">
        <f>VLOOKUP(B62,'1_문헌특성'!A:AN,8,0)</f>
        <v>비뇨기</v>
      </c>
      <c r="F62" s="30" t="str">
        <f>VLOOKUP(B62,'1_문헌특성'!A:AN,9,0)</f>
        <v>방광암</v>
      </c>
      <c r="G62" s="6" t="str">
        <f>VLOOKUP(B62,'1_문헌특성'!A:AN,10,0)</f>
        <v>high-grade 비근침윤성 방광암 또는 BCG 실패 환자</v>
      </c>
      <c r="H62" s="6" t="str">
        <f>VLOOKUP(B62,'1_문헌특성'!A:AN,33,0)</f>
        <v>로봇 보조</v>
      </c>
      <c r="I62" s="30" t="str">
        <f>VLOOKUP(B62,'1_문헌특성'!A:AN,36,0)</f>
        <v>개복</v>
      </c>
      <c r="J62" s="6" t="s">
        <v>175</v>
      </c>
      <c r="K62" s="6" t="s">
        <v>178</v>
      </c>
      <c r="L62" s="6"/>
      <c r="M62" s="6" t="s">
        <v>196</v>
      </c>
      <c r="N62" s="30" t="s">
        <v>195</v>
      </c>
      <c r="O62" s="30">
        <v>24</v>
      </c>
      <c r="P62" s="30">
        <v>80.8</v>
      </c>
      <c r="Q62" s="30">
        <v>19.899999999999999</v>
      </c>
      <c r="R62" s="30"/>
      <c r="S62" s="30">
        <v>27</v>
      </c>
      <c r="T62" s="30">
        <v>80.3</v>
      </c>
      <c r="U62" s="30">
        <v>25.2</v>
      </c>
      <c r="V62" s="30"/>
      <c r="W62" s="30"/>
      <c r="X62" s="6"/>
      <c r="Y62" s="6"/>
      <c r="Z62" s="6"/>
    </row>
    <row r="63" spans="2:27" x14ac:dyDescent="0.3">
      <c r="B63" s="6">
        <v>473</v>
      </c>
      <c r="C63" s="6" t="str">
        <f>VLOOKUP(B63,'1_문헌특성'!A:AN,2,0)</f>
        <v>Mastroianni(2022a)</v>
      </c>
      <c r="D63" s="30" t="str">
        <f>VLOOKUP(B63,'1_문헌특성'!A:AN,3,0)</f>
        <v>RCT</v>
      </c>
      <c r="E63" s="30" t="str">
        <f>VLOOKUP(B63,'1_문헌특성'!A:AN,8,0)</f>
        <v>비뇨기</v>
      </c>
      <c r="F63" s="30" t="str">
        <f>VLOOKUP(B63,'1_문헌특성'!A:AN,9,0)</f>
        <v>방광암</v>
      </c>
      <c r="G63" s="6" t="str">
        <f>VLOOKUP(B63,'1_문헌특성'!A:AN,10,0)</f>
        <v>high-grade 비근침윤성 방광암 또는 BCG 실패 환자</v>
      </c>
      <c r="H63" s="6" t="str">
        <f>VLOOKUP(B63,'1_문헌특성'!A:AN,33,0)</f>
        <v>로봇 보조</v>
      </c>
      <c r="I63" s="30" t="str">
        <f>VLOOKUP(B63,'1_문헌특성'!A:AN,36,0)</f>
        <v>개복</v>
      </c>
      <c r="J63" s="6" t="s">
        <v>175</v>
      </c>
      <c r="K63" s="6" t="s">
        <v>178</v>
      </c>
      <c r="L63" s="6"/>
      <c r="M63" s="6" t="s">
        <v>196</v>
      </c>
      <c r="N63" s="30" t="s">
        <v>216</v>
      </c>
      <c r="O63" s="30">
        <v>24</v>
      </c>
      <c r="P63" s="30">
        <v>77.5</v>
      </c>
      <c r="Q63" s="30">
        <v>28.9</v>
      </c>
      <c r="R63" s="30"/>
      <c r="S63" s="30">
        <v>27</v>
      </c>
      <c r="T63" s="30">
        <v>73.099999999999994</v>
      </c>
      <c r="U63" s="30">
        <v>34.6</v>
      </c>
      <c r="V63" s="30"/>
      <c r="W63" s="30">
        <v>0.50800000000000001</v>
      </c>
      <c r="X63" s="6"/>
      <c r="Y63" s="6"/>
      <c r="Z63" s="6"/>
      <c r="AA63" s="3" t="s">
        <v>217</v>
      </c>
    </row>
    <row r="64" spans="2:27" x14ac:dyDescent="0.3">
      <c r="B64" s="6">
        <v>473</v>
      </c>
      <c r="C64" s="6" t="str">
        <f>VLOOKUP(B64,'1_문헌특성'!A:AN,2,0)</f>
        <v>Mastroianni(2022a)</v>
      </c>
      <c r="D64" s="30" t="str">
        <f>VLOOKUP(B64,'1_문헌특성'!A:AN,3,0)</f>
        <v>RCT</v>
      </c>
      <c r="E64" s="30" t="str">
        <f>VLOOKUP(B64,'1_문헌특성'!A:AN,8,0)</f>
        <v>비뇨기</v>
      </c>
      <c r="F64" s="30" t="str">
        <f>VLOOKUP(B64,'1_문헌특성'!A:AN,9,0)</f>
        <v>방광암</v>
      </c>
      <c r="G64" s="6" t="str">
        <f>VLOOKUP(B64,'1_문헌특성'!A:AN,10,0)</f>
        <v>high-grade 비근침윤성 방광암 또는 BCG 실패 환자</v>
      </c>
      <c r="H64" s="6" t="str">
        <f>VLOOKUP(B64,'1_문헌특성'!A:AN,33,0)</f>
        <v>로봇 보조</v>
      </c>
      <c r="I64" s="30" t="str">
        <f>VLOOKUP(B64,'1_문헌특성'!A:AN,36,0)</f>
        <v>개복</v>
      </c>
      <c r="J64" s="6" t="s">
        <v>175</v>
      </c>
      <c r="K64" s="6" t="s">
        <v>198</v>
      </c>
      <c r="L64" s="6"/>
      <c r="M64" s="6" t="s">
        <v>196</v>
      </c>
      <c r="N64" s="30" t="s">
        <v>195</v>
      </c>
      <c r="O64" s="30">
        <v>24</v>
      </c>
      <c r="P64" s="30">
        <v>91.7</v>
      </c>
      <c r="Q64" s="30">
        <v>19</v>
      </c>
      <c r="R64" s="30"/>
      <c r="S64" s="30">
        <v>27</v>
      </c>
      <c r="T64" s="30">
        <v>91.4</v>
      </c>
      <c r="U64" s="30">
        <v>19.3</v>
      </c>
      <c r="V64" s="30"/>
      <c r="W64" s="30"/>
      <c r="X64" s="6"/>
      <c r="Y64" s="6"/>
      <c r="Z64" s="6"/>
    </row>
    <row r="65" spans="2:27" x14ac:dyDescent="0.3">
      <c r="B65" s="6">
        <v>473</v>
      </c>
      <c r="C65" s="6" t="str">
        <f>VLOOKUP(B65,'1_문헌특성'!A:AN,2,0)</f>
        <v>Mastroianni(2022a)</v>
      </c>
      <c r="D65" s="30" t="str">
        <f>VLOOKUP(B65,'1_문헌특성'!A:AN,3,0)</f>
        <v>RCT</v>
      </c>
      <c r="E65" s="30" t="str">
        <f>VLOOKUP(B65,'1_문헌특성'!A:AN,8,0)</f>
        <v>비뇨기</v>
      </c>
      <c r="F65" s="30" t="str">
        <f>VLOOKUP(B65,'1_문헌특성'!A:AN,9,0)</f>
        <v>방광암</v>
      </c>
      <c r="G65" s="6" t="str">
        <f>VLOOKUP(B65,'1_문헌특성'!A:AN,10,0)</f>
        <v>high-grade 비근침윤성 방광암 또는 BCG 실패 환자</v>
      </c>
      <c r="H65" s="6" t="str">
        <f>VLOOKUP(B65,'1_문헌특성'!A:AN,33,0)</f>
        <v>로봇 보조</v>
      </c>
      <c r="I65" s="30" t="str">
        <f>VLOOKUP(B65,'1_문헌특성'!A:AN,36,0)</f>
        <v>개복</v>
      </c>
      <c r="J65" s="6" t="s">
        <v>175</v>
      </c>
      <c r="K65" s="6" t="s">
        <v>198</v>
      </c>
      <c r="L65" s="6"/>
      <c r="M65" s="6" t="s">
        <v>196</v>
      </c>
      <c r="N65" s="30" t="s">
        <v>216</v>
      </c>
      <c r="O65" s="30">
        <v>24</v>
      </c>
      <c r="P65" s="30">
        <v>90.3</v>
      </c>
      <c r="Q65" s="30">
        <v>18.3</v>
      </c>
      <c r="R65" s="30"/>
      <c r="S65" s="30">
        <v>27</v>
      </c>
      <c r="T65" s="30">
        <v>82.1</v>
      </c>
      <c r="U65" s="30">
        <v>30.3</v>
      </c>
      <c r="V65" s="30"/>
      <c r="W65" s="30">
        <v>0.224</v>
      </c>
      <c r="X65" s="6"/>
      <c r="Y65" s="6"/>
      <c r="Z65" s="6"/>
      <c r="AA65" s="3" t="s">
        <v>217</v>
      </c>
    </row>
    <row r="66" spans="2:27" x14ac:dyDescent="0.3">
      <c r="B66" s="6">
        <v>473</v>
      </c>
      <c r="C66" s="6" t="str">
        <f>VLOOKUP(B66,'1_문헌특성'!A:AN,2,0)</f>
        <v>Mastroianni(2022a)</v>
      </c>
      <c r="D66" s="30" t="str">
        <f>VLOOKUP(B66,'1_문헌특성'!A:AN,3,0)</f>
        <v>RCT</v>
      </c>
      <c r="E66" s="30" t="str">
        <f>VLOOKUP(B66,'1_문헌특성'!A:AN,8,0)</f>
        <v>비뇨기</v>
      </c>
      <c r="F66" s="30" t="str">
        <f>VLOOKUP(B66,'1_문헌특성'!A:AN,9,0)</f>
        <v>방광암</v>
      </c>
      <c r="G66" s="6" t="str">
        <f>VLOOKUP(B66,'1_문헌특성'!A:AN,10,0)</f>
        <v>high-grade 비근침윤성 방광암 또는 BCG 실패 환자</v>
      </c>
      <c r="H66" s="6" t="str">
        <f>VLOOKUP(B66,'1_문헌특성'!A:AN,33,0)</f>
        <v>로봇 보조</v>
      </c>
      <c r="I66" s="30" t="str">
        <f>VLOOKUP(B66,'1_문헌특성'!A:AN,36,0)</f>
        <v>개복</v>
      </c>
      <c r="J66" s="6" t="s">
        <v>175</v>
      </c>
      <c r="K66" s="6" t="s">
        <v>180</v>
      </c>
      <c r="L66" s="6"/>
      <c r="M66" s="6" t="s">
        <v>196</v>
      </c>
      <c r="N66" s="30" t="s">
        <v>195</v>
      </c>
      <c r="O66" s="30">
        <v>24</v>
      </c>
      <c r="P66" s="30">
        <v>85.4</v>
      </c>
      <c r="Q66" s="30">
        <v>17.2</v>
      </c>
      <c r="R66" s="30"/>
      <c r="S66" s="30">
        <v>27</v>
      </c>
      <c r="T66" s="30">
        <v>87.7</v>
      </c>
      <c r="U66" s="30">
        <v>22</v>
      </c>
      <c r="V66" s="30"/>
      <c r="W66" s="30"/>
      <c r="X66" s="6"/>
      <c r="Y66" s="6"/>
      <c r="Z66" s="6"/>
    </row>
    <row r="67" spans="2:27" x14ac:dyDescent="0.3">
      <c r="B67" s="6">
        <v>473</v>
      </c>
      <c r="C67" s="6" t="str">
        <f>VLOOKUP(B67,'1_문헌특성'!A:AN,2,0)</f>
        <v>Mastroianni(2022a)</v>
      </c>
      <c r="D67" s="30" t="str">
        <f>VLOOKUP(B67,'1_문헌특성'!A:AN,3,0)</f>
        <v>RCT</v>
      </c>
      <c r="E67" s="30" t="str">
        <f>VLOOKUP(B67,'1_문헌특성'!A:AN,8,0)</f>
        <v>비뇨기</v>
      </c>
      <c r="F67" s="30" t="str">
        <f>VLOOKUP(B67,'1_문헌특성'!A:AN,9,0)</f>
        <v>방광암</v>
      </c>
      <c r="G67" s="6" t="str">
        <f>VLOOKUP(B67,'1_문헌특성'!A:AN,10,0)</f>
        <v>high-grade 비근침윤성 방광암 또는 BCG 실패 환자</v>
      </c>
      <c r="H67" s="6" t="str">
        <f>VLOOKUP(B67,'1_문헌특성'!A:AN,33,0)</f>
        <v>로봇 보조</v>
      </c>
      <c r="I67" s="30" t="str">
        <f>VLOOKUP(B67,'1_문헌특성'!A:AN,36,0)</f>
        <v>개복</v>
      </c>
      <c r="J67" s="6" t="s">
        <v>175</v>
      </c>
      <c r="K67" s="6" t="s">
        <v>180</v>
      </c>
      <c r="L67" s="6"/>
      <c r="M67" s="6" t="s">
        <v>196</v>
      </c>
      <c r="N67" s="30" t="s">
        <v>216</v>
      </c>
      <c r="O67" s="30">
        <v>24</v>
      </c>
      <c r="P67" s="30">
        <v>84</v>
      </c>
      <c r="Q67" s="30">
        <v>21.7</v>
      </c>
      <c r="R67" s="30"/>
      <c r="S67" s="30">
        <v>27</v>
      </c>
      <c r="T67" s="30">
        <v>79.599999999999994</v>
      </c>
      <c r="U67" s="30">
        <v>28.2</v>
      </c>
      <c r="V67" s="30"/>
      <c r="W67" s="30">
        <v>0.24099999999999999</v>
      </c>
      <c r="X67" s="6"/>
      <c r="Y67" s="6"/>
      <c r="Z67" s="6"/>
      <c r="AA67" s="3" t="s">
        <v>217</v>
      </c>
    </row>
    <row r="68" spans="2:27" x14ac:dyDescent="0.3">
      <c r="B68" s="6">
        <v>473</v>
      </c>
      <c r="C68" s="6" t="str">
        <f>VLOOKUP(B68,'1_문헌특성'!A:AN,2,0)</f>
        <v>Mastroianni(2022a)</v>
      </c>
      <c r="D68" s="30" t="str">
        <f>VLOOKUP(B68,'1_문헌특성'!A:AN,3,0)</f>
        <v>RCT</v>
      </c>
      <c r="E68" s="30" t="str">
        <f>VLOOKUP(B68,'1_문헌특성'!A:AN,8,0)</f>
        <v>비뇨기</v>
      </c>
      <c r="F68" s="30" t="str">
        <f>VLOOKUP(B68,'1_문헌특성'!A:AN,9,0)</f>
        <v>방광암</v>
      </c>
      <c r="G68" s="6" t="str">
        <f>VLOOKUP(B68,'1_문헌특성'!A:AN,10,0)</f>
        <v>high-grade 비근침윤성 방광암 또는 BCG 실패 환자</v>
      </c>
      <c r="H68" s="6" t="str">
        <f>VLOOKUP(B68,'1_문헌특성'!A:AN,33,0)</f>
        <v>로봇 보조</v>
      </c>
      <c r="I68" s="30" t="str">
        <f>VLOOKUP(B68,'1_문헌특성'!A:AN,36,0)</f>
        <v>개복</v>
      </c>
      <c r="J68" s="6" t="s">
        <v>175</v>
      </c>
      <c r="K68" s="6" t="s">
        <v>181</v>
      </c>
      <c r="L68" s="6"/>
      <c r="M68" s="6" t="s">
        <v>196</v>
      </c>
      <c r="N68" s="30" t="s">
        <v>195</v>
      </c>
      <c r="O68" s="30">
        <v>24</v>
      </c>
      <c r="P68" s="30">
        <v>18.5</v>
      </c>
      <c r="Q68" s="30">
        <v>15.2</v>
      </c>
      <c r="R68" s="30"/>
      <c r="S68" s="30">
        <v>27</v>
      </c>
      <c r="T68" s="30">
        <v>19.3</v>
      </c>
      <c r="U68" s="30">
        <v>23.6</v>
      </c>
      <c r="V68" s="30"/>
      <c r="W68" s="30"/>
      <c r="X68" s="6"/>
      <c r="Y68" s="6"/>
      <c r="Z68" s="6"/>
    </row>
    <row r="69" spans="2:27" x14ac:dyDescent="0.3">
      <c r="B69" s="6">
        <v>473</v>
      </c>
      <c r="C69" s="6" t="str">
        <f>VLOOKUP(B69,'1_문헌특성'!A:AN,2,0)</f>
        <v>Mastroianni(2022a)</v>
      </c>
      <c r="D69" s="30" t="str">
        <f>VLOOKUP(B69,'1_문헌특성'!A:AN,3,0)</f>
        <v>RCT</v>
      </c>
      <c r="E69" s="30" t="str">
        <f>VLOOKUP(B69,'1_문헌특성'!A:AN,8,0)</f>
        <v>비뇨기</v>
      </c>
      <c r="F69" s="30" t="str">
        <f>VLOOKUP(B69,'1_문헌특성'!A:AN,9,0)</f>
        <v>방광암</v>
      </c>
      <c r="G69" s="6" t="str">
        <f>VLOOKUP(B69,'1_문헌특성'!A:AN,10,0)</f>
        <v>high-grade 비근침윤성 방광암 또는 BCG 실패 환자</v>
      </c>
      <c r="H69" s="6" t="str">
        <f>VLOOKUP(B69,'1_문헌특성'!A:AN,33,0)</f>
        <v>로봇 보조</v>
      </c>
      <c r="I69" s="30" t="str">
        <f>VLOOKUP(B69,'1_문헌특성'!A:AN,36,0)</f>
        <v>개복</v>
      </c>
      <c r="J69" s="6" t="s">
        <v>175</v>
      </c>
      <c r="K69" s="6" t="s">
        <v>181</v>
      </c>
      <c r="L69" s="6"/>
      <c r="M69" s="6" t="s">
        <v>196</v>
      </c>
      <c r="N69" s="30" t="s">
        <v>216</v>
      </c>
      <c r="O69" s="30">
        <v>24</v>
      </c>
      <c r="P69" s="30">
        <v>24.8</v>
      </c>
      <c r="Q69" s="30">
        <v>23.7</v>
      </c>
      <c r="R69" s="30"/>
      <c r="S69" s="30">
        <v>27</v>
      </c>
      <c r="T69" s="30">
        <v>29.8</v>
      </c>
      <c r="U69" s="30">
        <v>27.7</v>
      </c>
      <c r="V69" s="30"/>
      <c r="W69" s="30">
        <v>0.58499999999999996</v>
      </c>
      <c r="X69" s="6"/>
      <c r="Y69" s="6"/>
      <c r="Z69" s="6"/>
      <c r="AA69" s="3" t="s">
        <v>217</v>
      </c>
    </row>
    <row r="70" spans="2:27" x14ac:dyDescent="0.3">
      <c r="B70" s="6">
        <v>473</v>
      </c>
      <c r="C70" s="6" t="str">
        <f>VLOOKUP(B70,'1_문헌특성'!A:AN,2,0)</f>
        <v>Mastroianni(2022a)</v>
      </c>
      <c r="D70" s="30" t="str">
        <f>VLOOKUP(B70,'1_문헌특성'!A:AN,3,0)</f>
        <v>RCT</v>
      </c>
      <c r="E70" s="30" t="str">
        <f>VLOOKUP(B70,'1_문헌특성'!A:AN,8,0)</f>
        <v>비뇨기</v>
      </c>
      <c r="F70" s="30" t="str">
        <f>VLOOKUP(B70,'1_문헌특성'!A:AN,9,0)</f>
        <v>방광암</v>
      </c>
      <c r="G70" s="6" t="str">
        <f>VLOOKUP(B70,'1_문헌특성'!A:AN,10,0)</f>
        <v>high-grade 비근침윤성 방광암 또는 BCG 실패 환자</v>
      </c>
      <c r="H70" s="6" t="str">
        <f>VLOOKUP(B70,'1_문헌특성'!A:AN,33,0)</f>
        <v>로봇 보조</v>
      </c>
      <c r="I70" s="30" t="str">
        <f>VLOOKUP(B70,'1_문헌특성'!A:AN,36,0)</f>
        <v>개복</v>
      </c>
      <c r="J70" s="6" t="s">
        <v>175</v>
      </c>
      <c r="K70" s="6" t="s">
        <v>182</v>
      </c>
      <c r="L70" s="6"/>
      <c r="M70" s="6" t="s">
        <v>196</v>
      </c>
      <c r="N70" s="30" t="s">
        <v>195</v>
      </c>
      <c r="O70" s="30">
        <v>24</v>
      </c>
      <c r="P70" s="30">
        <v>4.2</v>
      </c>
      <c r="Q70" s="30">
        <v>8.9</v>
      </c>
      <c r="R70" s="30"/>
      <c r="S70" s="30">
        <v>27</v>
      </c>
      <c r="T70" s="30">
        <v>4.9000000000000004</v>
      </c>
      <c r="U70" s="30">
        <v>15.2</v>
      </c>
      <c r="V70" s="30"/>
      <c r="W70" s="30"/>
      <c r="X70" s="6"/>
      <c r="Y70" s="6"/>
      <c r="Z70" s="6"/>
    </row>
    <row r="71" spans="2:27" x14ac:dyDescent="0.3">
      <c r="B71" s="6">
        <v>473</v>
      </c>
      <c r="C71" s="6" t="str">
        <f>VLOOKUP(B71,'1_문헌특성'!A:AN,2,0)</f>
        <v>Mastroianni(2022a)</v>
      </c>
      <c r="D71" s="30" t="str">
        <f>VLOOKUP(B71,'1_문헌특성'!A:AN,3,0)</f>
        <v>RCT</v>
      </c>
      <c r="E71" s="30" t="str">
        <f>VLOOKUP(B71,'1_문헌특성'!A:AN,8,0)</f>
        <v>비뇨기</v>
      </c>
      <c r="F71" s="30" t="str">
        <f>VLOOKUP(B71,'1_문헌특성'!A:AN,9,0)</f>
        <v>방광암</v>
      </c>
      <c r="G71" s="6" t="str">
        <f>VLOOKUP(B71,'1_문헌특성'!A:AN,10,0)</f>
        <v>high-grade 비근침윤성 방광암 또는 BCG 실패 환자</v>
      </c>
      <c r="H71" s="6" t="str">
        <f>VLOOKUP(B71,'1_문헌특성'!A:AN,33,0)</f>
        <v>로봇 보조</v>
      </c>
      <c r="I71" s="30" t="str">
        <f>VLOOKUP(B71,'1_문헌특성'!A:AN,36,0)</f>
        <v>개복</v>
      </c>
      <c r="J71" s="6" t="s">
        <v>175</v>
      </c>
      <c r="K71" s="6" t="s">
        <v>182</v>
      </c>
      <c r="L71" s="6"/>
      <c r="M71" s="6" t="s">
        <v>196</v>
      </c>
      <c r="N71" s="30" t="s">
        <v>216</v>
      </c>
      <c r="O71" s="30">
        <v>24</v>
      </c>
      <c r="P71" s="30">
        <v>5.6</v>
      </c>
      <c r="Q71" s="30">
        <v>15.3</v>
      </c>
      <c r="R71" s="30"/>
      <c r="S71" s="30">
        <v>27</v>
      </c>
      <c r="T71" s="30">
        <v>5.6</v>
      </c>
      <c r="U71" s="30">
        <v>20.100000000000001</v>
      </c>
      <c r="V71" s="30"/>
      <c r="W71" s="30">
        <v>0.94499999999999995</v>
      </c>
      <c r="X71" s="6"/>
      <c r="Y71" s="6"/>
      <c r="Z71" s="6"/>
      <c r="AA71" s="3" t="s">
        <v>217</v>
      </c>
    </row>
    <row r="72" spans="2:27" x14ac:dyDescent="0.3">
      <c r="B72" s="6">
        <v>473</v>
      </c>
      <c r="C72" s="6" t="str">
        <f>VLOOKUP(B72,'1_문헌특성'!A:AN,2,0)</f>
        <v>Mastroianni(2022a)</v>
      </c>
      <c r="D72" s="30" t="str">
        <f>VLOOKUP(B72,'1_문헌특성'!A:AN,3,0)</f>
        <v>RCT</v>
      </c>
      <c r="E72" s="30" t="str">
        <f>VLOOKUP(B72,'1_문헌특성'!A:AN,8,0)</f>
        <v>비뇨기</v>
      </c>
      <c r="F72" s="30" t="str">
        <f>VLOOKUP(B72,'1_문헌특성'!A:AN,9,0)</f>
        <v>방광암</v>
      </c>
      <c r="G72" s="6" t="str">
        <f>VLOOKUP(B72,'1_문헌특성'!A:AN,10,0)</f>
        <v>high-grade 비근침윤성 방광암 또는 BCG 실패 환자</v>
      </c>
      <c r="H72" s="6" t="str">
        <f>VLOOKUP(B72,'1_문헌특성'!A:AN,33,0)</f>
        <v>로봇 보조</v>
      </c>
      <c r="I72" s="30" t="str">
        <f>VLOOKUP(B72,'1_문헌특성'!A:AN,36,0)</f>
        <v>개복</v>
      </c>
      <c r="J72" s="6" t="s">
        <v>175</v>
      </c>
      <c r="K72" s="6" t="s">
        <v>183</v>
      </c>
      <c r="L72" s="6"/>
      <c r="M72" s="6" t="s">
        <v>196</v>
      </c>
      <c r="N72" s="30" t="s">
        <v>195</v>
      </c>
      <c r="O72" s="30">
        <v>24</v>
      </c>
      <c r="P72" s="30">
        <v>11.1</v>
      </c>
      <c r="Q72" s="30">
        <v>17.5</v>
      </c>
      <c r="R72" s="30"/>
      <c r="S72" s="30">
        <v>27</v>
      </c>
      <c r="T72" s="30">
        <v>14.8</v>
      </c>
      <c r="U72" s="30">
        <v>27.5</v>
      </c>
      <c r="V72" s="30"/>
      <c r="W72" s="30"/>
      <c r="X72" s="6"/>
      <c r="Y72" s="6"/>
      <c r="Z72" s="6"/>
    </row>
    <row r="73" spans="2:27" x14ac:dyDescent="0.3">
      <c r="B73" s="6">
        <v>473</v>
      </c>
      <c r="C73" s="6" t="str">
        <f>VLOOKUP(B73,'1_문헌특성'!A:AN,2,0)</f>
        <v>Mastroianni(2022a)</v>
      </c>
      <c r="D73" s="30" t="str">
        <f>VLOOKUP(B73,'1_문헌특성'!A:AN,3,0)</f>
        <v>RCT</v>
      </c>
      <c r="E73" s="30" t="str">
        <f>VLOOKUP(B73,'1_문헌특성'!A:AN,8,0)</f>
        <v>비뇨기</v>
      </c>
      <c r="F73" s="30" t="str">
        <f>VLOOKUP(B73,'1_문헌특성'!A:AN,9,0)</f>
        <v>방광암</v>
      </c>
      <c r="G73" s="6" t="str">
        <f>VLOOKUP(B73,'1_문헌특성'!A:AN,10,0)</f>
        <v>high-grade 비근침윤성 방광암 또는 BCG 실패 환자</v>
      </c>
      <c r="H73" s="6" t="str">
        <f>VLOOKUP(B73,'1_문헌특성'!A:AN,33,0)</f>
        <v>로봇 보조</v>
      </c>
      <c r="I73" s="30" t="str">
        <f>VLOOKUP(B73,'1_문헌특성'!A:AN,36,0)</f>
        <v>개복</v>
      </c>
      <c r="J73" s="6" t="s">
        <v>175</v>
      </c>
      <c r="K73" s="6" t="s">
        <v>183</v>
      </c>
      <c r="L73" s="6"/>
      <c r="M73" s="6" t="s">
        <v>196</v>
      </c>
      <c r="N73" s="30" t="s">
        <v>216</v>
      </c>
      <c r="O73" s="30">
        <v>24</v>
      </c>
      <c r="P73" s="30">
        <v>12.5</v>
      </c>
      <c r="Q73" s="30">
        <v>19.2</v>
      </c>
      <c r="R73" s="30"/>
      <c r="S73" s="30">
        <v>27</v>
      </c>
      <c r="T73" s="30">
        <v>19.8</v>
      </c>
      <c r="U73" s="30">
        <v>30.3</v>
      </c>
      <c r="V73" s="30"/>
      <c r="W73" s="30">
        <v>0.56399999999999995</v>
      </c>
      <c r="X73" s="6"/>
      <c r="Y73" s="6"/>
      <c r="Z73" s="6"/>
      <c r="AA73" s="3" t="s">
        <v>217</v>
      </c>
    </row>
    <row r="74" spans="2:27" x14ac:dyDescent="0.3">
      <c r="B74" s="6">
        <v>473</v>
      </c>
      <c r="C74" s="6" t="str">
        <f>VLOOKUP(B74,'1_문헌특성'!A:AN,2,0)</f>
        <v>Mastroianni(2022a)</v>
      </c>
      <c r="D74" s="30" t="str">
        <f>VLOOKUP(B74,'1_문헌특성'!A:AN,3,0)</f>
        <v>RCT</v>
      </c>
      <c r="E74" s="30" t="str">
        <f>VLOOKUP(B74,'1_문헌특성'!A:AN,8,0)</f>
        <v>비뇨기</v>
      </c>
      <c r="F74" s="30" t="str">
        <f>VLOOKUP(B74,'1_문헌특성'!A:AN,9,0)</f>
        <v>방광암</v>
      </c>
      <c r="G74" s="6" t="str">
        <f>VLOOKUP(B74,'1_문헌특성'!A:AN,10,0)</f>
        <v>high-grade 비근침윤성 방광암 또는 BCG 실패 환자</v>
      </c>
      <c r="H74" s="6" t="str">
        <f>VLOOKUP(B74,'1_문헌특성'!A:AN,33,0)</f>
        <v>로봇 보조</v>
      </c>
      <c r="I74" s="30" t="str">
        <f>VLOOKUP(B74,'1_문헌특성'!A:AN,36,0)</f>
        <v>개복</v>
      </c>
      <c r="J74" s="6" t="s">
        <v>175</v>
      </c>
      <c r="K74" s="6" t="s">
        <v>184</v>
      </c>
      <c r="L74" s="6"/>
      <c r="M74" s="6" t="s">
        <v>196</v>
      </c>
      <c r="N74" s="30" t="s">
        <v>195</v>
      </c>
      <c r="O74" s="30">
        <v>24</v>
      </c>
      <c r="P74" s="30">
        <v>8.3000000000000007</v>
      </c>
      <c r="Q74" s="30">
        <v>14.7</v>
      </c>
      <c r="R74" s="30"/>
      <c r="S74" s="30">
        <v>27</v>
      </c>
      <c r="T74" s="30">
        <v>11.1</v>
      </c>
      <c r="U74" s="30">
        <v>16</v>
      </c>
      <c r="V74" s="30"/>
      <c r="W74" s="30"/>
      <c r="X74" s="6"/>
      <c r="Y74" s="6"/>
      <c r="Z74" s="6"/>
    </row>
    <row r="75" spans="2:27" x14ac:dyDescent="0.3">
      <c r="B75" s="6">
        <v>473</v>
      </c>
      <c r="C75" s="6" t="str">
        <f>VLOOKUP(B75,'1_문헌특성'!A:AN,2,0)</f>
        <v>Mastroianni(2022a)</v>
      </c>
      <c r="D75" s="30" t="str">
        <f>VLOOKUP(B75,'1_문헌특성'!A:AN,3,0)</f>
        <v>RCT</v>
      </c>
      <c r="E75" s="30" t="str">
        <f>VLOOKUP(B75,'1_문헌특성'!A:AN,8,0)</f>
        <v>비뇨기</v>
      </c>
      <c r="F75" s="30" t="str">
        <f>VLOOKUP(B75,'1_문헌특성'!A:AN,9,0)</f>
        <v>방광암</v>
      </c>
      <c r="G75" s="6" t="str">
        <f>VLOOKUP(B75,'1_문헌특성'!A:AN,10,0)</f>
        <v>high-grade 비근침윤성 방광암 또는 BCG 실패 환자</v>
      </c>
      <c r="H75" s="6" t="str">
        <f>VLOOKUP(B75,'1_문헌특성'!A:AN,33,0)</f>
        <v>로봇 보조</v>
      </c>
      <c r="I75" s="30" t="str">
        <f>VLOOKUP(B75,'1_문헌특성'!A:AN,36,0)</f>
        <v>개복</v>
      </c>
      <c r="J75" s="6" t="s">
        <v>175</v>
      </c>
      <c r="K75" s="6" t="s">
        <v>184</v>
      </c>
      <c r="L75" s="6"/>
      <c r="M75" s="6" t="s">
        <v>196</v>
      </c>
      <c r="N75" s="30" t="s">
        <v>216</v>
      </c>
      <c r="O75" s="30">
        <v>24</v>
      </c>
      <c r="P75" s="30">
        <v>16.7</v>
      </c>
      <c r="Q75" s="30">
        <v>22</v>
      </c>
      <c r="R75" s="30"/>
      <c r="S75" s="30">
        <v>27</v>
      </c>
      <c r="T75" s="30">
        <v>23.5</v>
      </c>
      <c r="U75" s="30">
        <v>31.8</v>
      </c>
      <c r="V75" s="30"/>
      <c r="W75" s="30">
        <v>0.52200000000000002</v>
      </c>
      <c r="X75" s="6"/>
      <c r="Y75" s="6"/>
      <c r="Z75" s="6"/>
      <c r="AA75" s="3" t="s">
        <v>217</v>
      </c>
    </row>
    <row r="76" spans="2:27" x14ac:dyDescent="0.3">
      <c r="B76" s="6">
        <v>473</v>
      </c>
      <c r="C76" s="6" t="str">
        <f>VLOOKUP(B76,'1_문헌특성'!A:AN,2,0)</f>
        <v>Mastroianni(2022a)</v>
      </c>
      <c r="D76" s="30" t="str">
        <f>VLOOKUP(B76,'1_문헌특성'!A:AN,3,0)</f>
        <v>RCT</v>
      </c>
      <c r="E76" s="30" t="str">
        <f>VLOOKUP(B76,'1_문헌특성'!A:AN,8,0)</f>
        <v>비뇨기</v>
      </c>
      <c r="F76" s="30" t="str">
        <f>VLOOKUP(B76,'1_문헌특성'!A:AN,9,0)</f>
        <v>방광암</v>
      </c>
      <c r="G76" s="6" t="str">
        <f>VLOOKUP(B76,'1_문헌특성'!A:AN,10,0)</f>
        <v>high-grade 비근침윤성 방광암 또는 BCG 실패 환자</v>
      </c>
      <c r="H76" s="6" t="str">
        <f>VLOOKUP(B76,'1_문헌특성'!A:AN,33,0)</f>
        <v>로봇 보조</v>
      </c>
      <c r="I76" s="30" t="str">
        <f>VLOOKUP(B76,'1_문헌특성'!A:AN,36,0)</f>
        <v>개복</v>
      </c>
      <c r="J76" s="6" t="s">
        <v>175</v>
      </c>
      <c r="K76" s="6" t="s">
        <v>185</v>
      </c>
      <c r="L76" s="6"/>
      <c r="M76" s="6" t="s">
        <v>196</v>
      </c>
      <c r="N76" s="30" t="s">
        <v>195</v>
      </c>
      <c r="O76" s="30">
        <v>24</v>
      </c>
      <c r="P76" s="30">
        <v>13.9</v>
      </c>
      <c r="Q76" s="30">
        <v>27.7</v>
      </c>
      <c r="R76" s="30"/>
      <c r="S76" s="30">
        <v>27</v>
      </c>
      <c r="T76" s="30">
        <v>12.3</v>
      </c>
      <c r="U76" s="30">
        <v>24.7</v>
      </c>
      <c r="V76" s="30"/>
      <c r="W76" s="30"/>
      <c r="X76" s="6"/>
      <c r="Y76" s="6"/>
      <c r="Z76" s="6"/>
    </row>
    <row r="77" spans="2:27" x14ac:dyDescent="0.3">
      <c r="B77" s="6">
        <v>473</v>
      </c>
      <c r="C77" s="6" t="str">
        <f>VLOOKUP(B77,'1_문헌특성'!A:AN,2,0)</f>
        <v>Mastroianni(2022a)</v>
      </c>
      <c r="D77" s="30" t="str">
        <f>VLOOKUP(B77,'1_문헌특성'!A:AN,3,0)</f>
        <v>RCT</v>
      </c>
      <c r="E77" s="30" t="str">
        <f>VLOOKUP(B77,'1_문헌특성'!A:AN,8,0)</f>
        <v>비뇨기</v>
      </c>
      <c r="F77" s="30" t="str">
        <f>VLOOKUP(B77,'1_문헌특성'!A:AN,9,0)</f>
        <v>방광암</v>
      </c>
      <c r="G77" s="6" t="str">
        <f>VLOOKUP(B77,'1_문헌특성'!A:AN,10,0)</f>
        <v>high-grade 비근침윤성 방광암 또는 BCG 실패 환자</v>
      </c>
      <c r="H77" s="6" t="str">
        <f>VLOOKUP(B77,'1_문헌특성'!A:AN,33,0)</f>
        <v>로봇 보조</v>
      </c>
      <c r="I77" s="30" t="str">
        <f>VLOOKUP(B77,'1_문헌특성'!A:AN,36,0)</f>
        <v>개복</v>
      </c>
      <c r="J77" s="6" t="s">
        <v>175</v>
      </c>
      <c r="K77" s="6" t="s">
        <v>185</v>
      </c>
      <c r="L77" s="6"/>
      <c r="M77" s="6" t="s">
        <v>196</v>
      </c>
      <c r="N77" s="30" t="s">
        <v>216</v>
      </c>
      <c r="O77" s="30">
        <v>24</v>
      </c>
      <c r="P77" s="30">
        <v>12.5</v>
      </c>
      <c r="Q77" s="30">
        <v>29.2</v>
      </c>
      <c r="R77" s="30"/>
      <c r="S77" s="30">
        <v>27</v>
      </c>
      <c r="T77" s="30">
        <v>29.6</v>
      </c>
      <c r="U77" s="30">
        <v>33.799999999999997</v>
      </c>
      <c r="V77" s="30"/>
      <c r="W77" s="30">
        <v>4.7E-2</v>
      </c>
      <c r="X77" s="6"/>
      <c r="Y77" s="6"/>
      <c r="Z77" s="6"/>
      <c r="AA77" s="3" t="s">
        <v>217</v>
      </c>
    </row>
    <row r="78" spans="2:27" x14ac:dyDescent="0.3">
      <c r="B78" s="6">
        <v>473</v>
      </c>
      <c r="C78" s="6" t="str">
        <f>VLOOKUP(B78,'1_문헌특성'!A:AN,2,0)</f>
        <v>Mastroianni(2022a)</v>
      </c>
      <c r="D78" s="30" t="str">
        <f>VLOOKUP(B78,'1_문헌특성'!A:AN,3,0)</f>
        <v>RCT</v>
      </c>
      <c r="E78" s="30" t="str">
        <f>VLOOKUP(B78,'1_문헌특성'!A:AN,8,0)</f>
        <v>비뇨기</v>
      </c>
      <c r="F78" s="30" t="str">
        <f>VLOOKUP(B78,'1_문헌특성'!A:AN,9,0)</f>
        <v>방광암</v>
      </c>
      <c r="G78" s="6" t="str">
        <f>VLOOKUP(B78,'1_문헌특성'!A:AN,10,0)</f>
        <v>high-grade 비근침윤성 방광암 또는 BCG 실패 환자</v>
      </c>
      <c r="H78" s="6" t="str">
        <f>VLOOKUP(B78,'1_문헌특성'!A:AN,33,0)</f>
        <v>로봇 보조</v>
      </c>
      <c r="I78" s="30" t="str">
        <f>VLOOKUP(B78,'1_문헌특성'!A:AN,36,0)</f>
        <v>개복</v>
      </c>
      <c r="J78" s="6" t="s">
        <v>175</v>
      </c>
      <c r="K78" s="6" t="s">
        <v>186</v>
      </c>
      <c r="L78" s="6"/>
      <c r="M78" s="6" t="s">
        <v>196</v>
      </c>
      <c r="N78" s="30" t="s">
        <v>195</v>
      </c>
      <c r="O78" s="30">
        <v>24</v>
      </c>
      <c r="P78" s="30">
        <v>8.3000000000000007</v>
      </c>
      <c r="Q78" s="30">
        <v>14.7</v>
      </c>
      <c r="R78" s="30"/>
      <c r="S78" s="30">
        <v>27</v>
      </c>
      <c r="T78" s="30">
        <v>7.4</v>
      </c>
      <c r="U78" s="30">
        <v>23.3</v>
      </c>
      <c r="V78" s="30"/>
      <c r="W78" s="30"/>
      <c r="X78" s="6"/>
      <c r="Y78" s="6"/>
      <c r="Z78" s="6"/>
    </row>
    <row r="79" spans="2:27" x14ac:dyDescent="0.3">
      <c r="B79" s="6">
        <v>473</v>
      </c>
      <c r="C79" s="6" t="str">
        <f>VLOOKUP(B79,'1_문헌특성'!A:AN,2,0)</f>
        <v>Mastroianni(2022a)</v>
      </c>
      <c r="D79" s="30" t="str">
        <f>VLOOKUP(B79,'1_문헌특성'!A:AN,3,0)</f>
        <v>RCT</v>
      </c>
      <c r="E79" s="30" t="str">
        <f>VLOOKUP(B79,'1_문헌특성'!A:AN,8,0)</f>
        <v>비뇨기</v>
      </c>
      <c r="F79" s="30" t="str">
        <f>VLOOKUP(B79,'1_문헌특성'!A:AN,9,0)</f>
        <v>방광암</v>
      </c>
      <c r="G79" s="6" t="str">
        <f>VLOOKUP(B79,'1_문헌특성'!A:AN,10,0)</f>
        <v>high-grade 비근침윤성 방광암 또는 BCG 실패 환자</v>
      </c>
      <c r="H79" s="6" t="str">
        <f>VLOOKUP(B79,'1_문헌특성'!A:AN,33,0)</f>
        <v>로봇 보조</v>
      </c>
      <c r="I79" s="30" t="str">
        <f>VLOOKUP(B79,'1_문헌특성'!A:AN,36,0)</f>
        <v>개복</v>
      </c>
      <c r="J79" s="6" t="s">
        <v>175</v>
      </c>
      <c r="K79" s="6" t="s">
        <v>186</v>
      </c>
      <c r="L79" s="6"/>
      <c r="M79" s="6" t="s">
        <v>196</v>
      </c>
      <c r="N79" s="30" t="s">
        <v>216</v>
      </c>
      <c r="O79" s="30">
        <v>24</v>
      </c>
      <c r="P79" s="30">
        <v>9.6999999999999993</v>
      </c>
      <c r="Q79" s="30">
        <v>23</v>
      </c>
      <c r="R79" s="30"/>
      <c r="S79" s="30">
        <v>27</v>
      </c>
      <c r="T79" s="30">
        <v>16</v>
      </c>
      <c r="U79" s="30">
        <v>32.5</v>
      </c>
      <c r="V79" s="30"/>
      <c r="W79" s="30">
        <v>0.30399999999999999</v>
      </c>
      <c r="X79" s="6"/>
      <c r="Y79" s="6"/>
      <c r="Z79" s="6"/>
      <c r="AA79" s="3" t="s">
        <v>217</v>
      </c>
    </row>
    <row r="80" spans="2:27" x14ac:dyDescent="0.3">
      <c r="B80" s="6">
        <v>473</v>
      </c>
      <c r="C80" s="6" t="str">
        <f>VLOOKUP(B80,'1_문헌특성'!A:AN,2,0)</f>
        <v>Mastroianni(2022a)</v>
      </c>
      <c r="D80" s="30" t="str">
        <f>VLOOKUP(B80,'1_문헌특성'!A:AN,3,0)</f>
        <v>RCT</v>
      </c>
      <c r="E80" s="30" t="str">
        <f>VLOOKUP(B80,'1_문헌특성'!A:AN,8,0)</f>
        <v>비뇨기</v>
      </c>
      <c r="F80" s="30" t="str">
        <f>VLOOKUP(B80,'1_문헌특성'!A:AN,9,0)</f>
        <v>방광암</v>
      </c>
      <c r="G80" s="6" t="str">
        <f>VLOOKUP(B80,'1_문헌특성'!A:AN,10,0)</f>
        <v>high-grade 비근침윤성 방광암 또는 BCG 실패 환자</v>
      </c>
      <c r="H80" s="6" t="str">
        <f>VLOOKUP(B80,'1_문헌특성'!A:AN,33,0)</f>
        <v>로봇 보조</v>
      </c>
      <c r="I80" s="30" t="str">
        <f>VLOOKUP(B80,'1_문헌특성'!A:AN,36,0)</f>
        <v>개복</v>
      </c>
      <c r="J80" s="6" t="s">
        <v>175</v>
      </c>
      <c r="K80" s="6" t="s">
        <v>187</v>
      </c>
      <c r="L80" s="6"/>
      <c r="M80" s="6" t="s">
        <v>196</v>
      </c>
      <c r="N80" s="30" t="s">
        <v>195</v>
      </c>
      <c r="O80" s="30">
        <v>24</v>
      </c>
      <c r="P80" s="30">
        <v>13.9</v>
      </c>
      <c r="Q80" s="30">
        <v>19.5</v>
      </c>
      <c r="R80" s="30"/>
      <c r="S80" s="30">
        <v>27</v>
      </c>
      <c r="T80" s="30">
        <v>11.1</v>
      </c>
      <c r="U80" s="30">
        <v>24.5</v>
      </c>
      <c r="V80" s="30"/>
      <c r="W80" s="30"/>
      <c r="X80" s="6"/>
      <c r="Y80" s="6"/>
      <c r="Z80" s="6"/>
    </row>
    <row r="81" spans="2:27" x14ac:dyDescent="0.3">
      <c r="B81" s="6">
        <v>473</v>
      </c>
      <c r="C81" s="6" t="str">
        <f>VLOOKUP(B81,'1_문헌특성'!A:AN,2,0)</f>
        <v>Mastroianni(2022a)</v>
      </c>
      <c r="D81" s="30" t="str">
        <f>VLOOKUP(B81,'1_문헌특성'!A:AN,3,0)</f>
        <v>RCT</v>
      </c>
      <c r="E81" s="30" t="str">
        <f>VLOOKUP(B81,'1_문헌특성'!A:AN,8,0)</f>
        <v>비뇨기</v>
      </c>
      <c r="F81" s="30" t="str">
        <f>VLOOKUP(B81,'1_문헌특성'!A:AN,9,0)</f>
        <v>방광암</v>
      </c>
      <c r="G81" s="6" t="str">
        <f>VLOOKUP(B81,'1_문헌특성'!A:AN,10,0)</f>
        <v>high-grade 비근침윤성 방광암 또는 BCG 실패 환자</v>
      </c>
      <c r="H81" s="6" t="str">
        <f>VLOOKUP(B81,'1_문헌특성'!A:AN,33,0)</f>
        <v>로봇 보조</v>
      </c>
      <c r="I81" s="30" t="str">
        <f>VLOOKUP(B81,'1_문헌특성'!A:AN,36,0)</f>
        <v>개복</v>
      </c>
      <c r="J81" s="6" t="s">
        <v>175</v>
      </c>
      <c r="K81" s="6" t="s">
        <v>187</v>
      </c>
      <c r="L81" s="6"/>
      <c r="M81" s="6" t="s">
        <v>196</v>
      </c>
      <c r="N81" s="30" t="s">
        <v>216</v>
      </c>
      <c r="O81" s="30">
        <v>24</v>
      </c>
      <c r="P81" s="30">
        <v>26.4</v>
      </c>
      <c r="Q81" s="30">
        <v>34</v>
      </c>
      <c r="R81" s="30"/>
      <c r="S81" s="30">
        <v>27</v>
      </c>
      <c r="T81" s="30">
        <v>30.9</v>
      </c>
      <c r="U81" s="30">
        <v>38</v>
      </c>
      <c r="V81" s="30"/>
      <c r="W81" s="30">
        <v>0.54800000000000004</v>
      </c>
      <c r="X81" s="6"/>
      <c r="Y81" s="6"/>
      <c r="Z81" s="6"/>
      <c r="AA81" s="3" t="s">
        <v>217</v>
      </c>
    </row>
    <row r="82" spans="2:27" x14ac:dyDescent="0.3">
      <c r="B82" s="6">
        <v>473</v>
      </c>
      <c r="C82" s="6" t="str">
        <f>VLOOKUP(B82,'1_문헌특성'!A:AN,2,0)</f>
        <v>Mastroianni(2022a)</v>
      </c>
      <c r="D82" s="30" t="str">
        <f>VLOOKUP(B82,'1_문헌특성'!A:AN,3,0)</f>
        <v>RCT</v>
      </c>
      <c r="E82" s="30" t="str">
        <f>VLOOKUP(B82,'1_문헌특성'!A:AN,8,0)</f>
        <v>비뇨기</v>
      </c>
      <c r="F82" s="30" t="str">
        <f>VLOOKUP(B82,'1_문헌특성'!A:AN,9,0)</f>
        <v>방광암</v>
      </c>
      <c r="G82" s="6" t="str">
        <f>VLOOKUP(B82,'1_문헌특성'!A:AN,10,0)</f>
        <v>high-grade 비근침윤성 방광암 또는 BCG 실패 환자</v>
      </c>
      <c r="H82" s="6" t="str">
        <f>VLOOKUP(B82,'1_문헌특성'!A:AN,33,0)</f>
        <v>로봇 보조</v>
      </c>
      <c r="I82" s="30" t="str">
        <f>VLOOKUP(B82,'1_문헌특성'!A:AN,36,0)</f>
        <v>개복</v>
      </c>
      <c r="J82" s="6" t="s">
        <v>175</v>
      </c>
      <c r="K82" s="6" t="s">
        <v>188</v>
      </c>
      <c r="L82" s="6"/>
      <c r="M82" s="6" t="s">
        <v>196</v>
      </c>
      <c r="N82" s="30" t="s">
        <v>195</v>
      </c>
      <c r="O82" s="30">
        <v>24</v>
      </c>
      <c r="P82" s="30">
        <v>1.4</v>
      </c>
      <c r="Q82" s="30">
        <v>6.8</v>
      </c>
      <c r="R82" s="30"/>
      <c r="S82" s="30">
        <v>27</v>
      </c>
      <c r="T82" s="30">
        <v>2.6</v>
      </c>
      <c r="U82" s="30">
        <v>8.9</v>
      </c>
      <c r="V82" s="30"/>
      <c r="W82" s="30"/>
      <c r="X82" s="6"/>
      <c r="Y82" s="6"/>
      <c r="Z82" s="6"/>
    </row>
    <row r="83" spans="2:27" x14ac:dyDescent="0.3">
      <c r="B83" s="6">
        <v>473</v>
      </c>
      <c r="C83" s="6" t="str">
        <f>VLOOKUP(B83,'1_문헌특성'!A:AN,2,0)</f>
        <v>Mastroianni(2022a)</v>
      </c>
      <c r="D83" s="30" t="str">
        <f>VLOOKUP(B83,'1_문헌특성'!A:AN,3,0)</f>
        <v>RCT</v>
      </c>
      <c r="E83" s="30" t="str">
        <f>VLOOKUP(B83,'1_문헌특성'!A:AN,8,0)</f>
        <v>비뇨기</v>
      </c>
      <c r="F83" s="30" t="str">
        <f>VLOOKUP(B83,'1_문헌특성'!A:AN,9,0)</f>
        <v>방광암</v>
      </c>
      <c r="G83" s="6" t="str">
        <f>VLOOKUP(B83,'1_문헌특성'!A:AN,10,0)</f>
        <v>high-grade 비근침윤성 방광암 또는 BCG 실패 환자</v>
      </c>
      <c r="H83" s="6" t="str">
        <f>VLOOKUP(B83,'1_문헌특성'!A:AN,33,0)</f>
        <v>로봇 보조</v>
      </c>
      <c r="I83" s="30" t="str">
        <f>VLOOKUP(B83,'1_문헌특성'!A:AN,36,0)</f>
        <v>개복</v>
      </c>
      <c r="J83" s="6" t="s">
        <v>175</v>
      </c>
      <c r="K83" s="6" t="s">
        <v>188</v>
      </c>
      <c r="L83" s="6"/>
      <c r="M83" s="6" t="s">
        <v>196</v>
      </c>
      <c r="N83" s="30" t="s">
        <v>216</v>
      </c>
      <c r="O83" s="30">
        <v>24</v>
      </c>
      <c r="P83" s="30">
        <v>8.3000000000000007</v>
      </c>
      <c r="Q83" s="30">
        <v>20.3</v>
      </c>
      <c r="R83" s="30"/>
      <c r="S83" s="30">
        <v>27</v>
      </c>
      <c r="T83" s="30">
        <v>11.1</v>
      </c>
      <c r="U83" s="30">
        <v>18.5</v>
      </c>
      <c r="V83" s="30"/>
      <c r="W83" s="30">
        <v>0.54100000000000004</v>
      </c>
      <c r="X83" s="6"/>
      <c r="Y83" s="6"/>
      <c r="Z83" s="6"/>
      <c r="AA83" s="3" t="s">
        <v>217</v>
      </c>
    </row>
    <row r="84" spans="2:27" x14ac:dyDescent="0.3">
      <c r="B84" s="6">
        <v>473</v>
      </c>
      <c r="C84" s="6" t="str">
        <f>VLOOKUP(B84,'1_문헌특성'!A:AN,2,0)</f>
        <v>Mastroianni(2022a)</v>
      </c>
      <c r="D84" s="30" t="str">
        <f>VLOOKUP(B84,'1_문헌특성'!A:AN,3,0)</f>
        <v>RCT</v>
      </c>
      <c r="E84" s="30" t="str">
        <f>VLOOKUP(B84,'1_문헌특성'!A:AN,8,0)</f>
        <v>비뇨기</v>
      </c>
      <c r="F84" s="30" t="str">
        <f>VLOOKUP(B84,'1_문헌특성'!A:AN,9,0)</f>
        <v>방광암</v>
      </c>
      <c r="G84" s="6" t="str">
        <f>VLOOKUP(B84,'1_문헌특성'!A:AN,10,0)</f>
        <v>high-grade 비근침윤성 방광암 또는 BCG 실패 환자</v>
      </c>
      <c r="H84" s="6" t="str">
        <f>VLOOKUP(B84,'1_문헌특성'!A:AN,33,0)</f>
        <v>로봇 보조</v>
      </c>
      <c r="I84" s="30" t="str">
        <f>VLOOKUP(B84,'1_문헌특성'!A:AN,36,0)</f>
        <v>개복</v>
      </c>
      <c r="J84" s="6" t="s">
        <v>175</v>
      </c>
      <c r="K84" s="6" t="s">
        <v>189</v>
      </c>
      <c r="L84" s="6"/>
      <c r="M84" s="6" t="s">
        <v>197</v>
      </c>
      <c r="N84" s="30" t="s">
        <v>195</v>
      </c>
      <c r="O84" s="30">
        <v>24</v>
      </c>
      <c r="P84" s="30">
        <v>16.7</v>
      </c>
      <c r="Q84" s="30">
        <v>26</v>
      </c>
      <c r="R84" s="30"/>
      <c r="S84" s="30">
        <v>27</v>
      </c>
      <c r="T84" s="30">
        <v>12.3</v>
      </c>
      <c r="U84" s="30">
        <v>18.8</v>
      </c>
      <c r="V84" s="30"/>
      <c r="W84" s="30"/>
      <c r="X84" s="6"/>
      <c r="Y84" s="6"/>
      <c r="Z84" s="6"/>
    </row>
    <row r="85" spans="2:27" x14ac:dyDescent="0.3">
      <c r="B85" s="6">
        <v>473</v>
      </c>
      <c r="C85" s="6" t="str">
        <f>VLOOKUP(B85,'1_문헌특성'!A:AN,2,0)</f>
        <v>Mastroianni(2022a)</v>
      </c>
      <c r="D85" s="30" t="str">
        <f>VLOOKUP(B85,'1_문헌특성'!A:AN,3,0)</f>
        <v>RCT</v>
      </c>
      <c r="E85" s="30" t="str">
        <f>VLOOKUP(B85,'1_문헌특성'!A:AN,8,0)</f>
        <v>비뇨기</v>
      </c>
      <c r="F85" s="30" t="str">
        <f>VLOOKUP(B85,'1_문헌특성'!A:AN,9,0)</f>
        <v>방광암</v>
      </c>
      <c r="G85" s="6" t="str">
        <f>VLOOKUP(B85,'1_문헌특성'!A:AN,10,0)</f>
        <v>high-grade 비근침윤성 방광암 또는 BCG 실패 환자</v>
      </c>
      <c r="H85" s="6" t="str">
        <f>VLOOKUP(B85,'1_문헌특성'!A:AN,33,0)</f>
        <v>로봇 보조</v>
      </c>
      <c r="I85" s="30" t="str">
        <f>VLOOKUP(B85,'1_문헌특성'!A:AN,36,0)</f>
        <v>개복</v>
      </c>
      <c r="J85" s="6" t="s">
        <v>175</v>
      </c>
      <c r="K85" s="6" t="s">
        <v>189</v>
      </c>
      <c r="L85" s="6"/>
      <c r="M85" s="6" t="s">
        <v>197</v>
      </c>
      <c r="N85" s="30" t="s">
        <v>216</v>
      </c>
      <c r="O85" s="30">
        <v>24</v>
      </c>
      <c r="P85" s="30">
        <v>18.100000000000001</v>
      </c>
      <c r="Q85" s="30">
        <v>27.8</v>
      </c>
      <c r="R85" s="30"/>
      <c r="S85" s="30">
        <v>27</v>
      </c>
      <c r="T85" s="30">
        <v>25.9</v>
      </c>
      <c r="U85" s="30">
        <v>35</v>
      </c>
      <c r="V85" s="30"/>
      <c r="W85" s="30">
        <v>9.9000000000000005E-2</v>
      </c>
      <c r="X85" s="6"/>
      <c r="Y85" s="6"/>
      <c r="Z85" s="6"/>
      <c r="AA85" s="3" t="s">
        <v>217</v>
      </c>
    </row>
    <row r="86" spans="2:27" x14ac:dyDescent="0.3">
      <c r="B86" s="6">
        <v>473</v>
      </c>
      <c r="C86" s="6" t="str">
        <f>VLOOKUP(B86,'1_문헌특성'!A:AN,2,0)</f>
        <v>Mastroianni(2022a)</v>
      </c>
      <c r="D86" s="30" t="str">
        <f>VLOOKUP(B86,'1_문헌특성'!A:AN,3,0)</f>
        <v>RCT</v>
      </c>
      <c r="E86" s="30" t="str">
        <f>VLOOKUP(B86,'1_문헌특성'!A:AN,8,0)</f>
        <v>비뇨기</v>
      </c>
      <c r="F86" s="30" t="str">
        <f>VLOOKUP(B86,'1_문헌특성'!A:AN,9,0)</f>
        <v>방광암</v>
      </c>
      <c r="G86" s="6" t="str">
        <f>VLOOKUP(B86,'1_문헌특성'!A:AN,10,0)</f>
        <v>high-grade 비근침윤성 방광암 또는 BCG 실패 환자</v>
      </c>
      <c r="H86" s="6" t="str">
        <f>VLOOKUP(B86,'1_문헌특성'!A:AN,33,0)</f>
        <v>로봇 보조</v>
      </c>
      <c r="I86" s="30" t="str">
        <f>VLOOKUP(B86,'1_문헌특성'!A:AN,36,0)</f>
        <v>개복</v>
      </c>
      <c r="J86" s="6" t="s">
        <v>175</v>
      </c>
      <c r="K86" s="6" t="s">
        <v>190</v>
      </c>
      <c r="L86" s="6"/>
      <c r="M86" s="6" t="s">
        <v>197</v>
      </c>
      <c r="N86" s="30" t="s">
        <v>195</v>
      </c>
      <c r="O86" s="30">
        <v>24</v>
      </c>
      <c r="P86" s="30">
        <v>15.3</v>
      </c>
      <c r="Q86" s="30">
        <v>18.399999999999999</v>
      </c>
      <c r="R86" s="30"/>
      <c r="S86" s="30">
        <v>27</v>
      </c>
      <c r="T86" s="30">
        <v>15.7</v>
      </c>
      <c r="U86" s="30">
        <v>19.2</v>
      </c>
      <c r="V86" s="30"/>
      <c r="W86" s="30"/>
      <c r="X86" s="6"/>
      <c r="Y86" s="6"/>
      <c r="Z86" s="6"/>
    </row>
    <row r="87" spans="2:27" x14ac:dyDescent="0.3">
      <c r="B87" s="6">
        <v>473</v>
      </c>
      <c r="C87" s="6" t="str">
        <f>VLOOKUP(B87,'1_문헌특성'!A:AN,2,0)</f>
        <v>Mastroianni(2022a)</v>
      </c>
      <c r="D87" s="30" t="str">
        <f>VLOOKUP(B87,'1_문헌특성'!A:AN,3,0)</f>
        <v>RCT</v>
      </c>
      <c r="E87" s="30" t="str">
        <f>VLOOKUP(B87,'1_문헌특성'!A:AN,8,0)</f>
        <v>비뇨기</v>
      </c>
      <c r="F87" s="30" t="str">
        <f>VLOOKUP(B87,'1_문헌특성'!A:AN,9,0)</f>
        <v>방광암</v>
      </c>
      <c r="G87" s="6" t="str">
        <f>VLOOKUP(B87,'1_문헌특성'!A:AN,10,0)</f>
        <v>high-grade 비근침윤성 방광암 또는 BCG 실패 환자</v>
      </c>
      <c r="H87" s="6" t="str">
        <f>VLOOKUP(B87,'1_문헌특성'!A:AN,33,0)</f>
        <v>로봇 보조</v>
      </c>
      <c r="I87" s="30" t="str">
        <f>VLOOKUP(B87,'1_문헌특성'!A:AN,36,0)</f>
        <v>개복</v>
      </c>
      <c r="J87" s="6" t="s">
        <v>175</v>
      </c>
      <c r="K87" s="6" t="s">
        <v>190</v>
      </c>
      <c r="L87" s="6"/>
      <c r="M87" s="6" t="s">
        <v>197</v>
      </c>
      <c r="N87" s="30" t="s">
        <v>216</v>
      </c>
      <c r="O87" s="30">
        <v>17</v>
      </c>
      <c r="P87" s="30">
        <v>27.1</v>
      </c>
      <c r="Q87" s="30">
        <v>19</v>
      </c>
      <c r="R87" s="30"/>
      <c r="S87" s="30">
        <v>18</v>
      </c>
      <c r="T87" s="30">
        <v>25.5</v>
      </c>
      <c r="U87" s="30">
        <v>20.2</v>
      </c>
      <c r="V87" s="30"/>
      <c r="W87" s="30">
        <v>0.93100000000000005</v>
      </c>
      <c r="X87" s="6"/>
      <c r="Y87" s="6"/>
      <c r="Z87" s="6"/>
      <c r="AA87" s="3" t="s">
        <v>217</v>
      </c>
    </row>
    <row r="88" spans="2:27" x14ac:dyDescent="0.3">
      <c r="B88" s="6">
        <v>473</v>
      </c>
      <c r="C88" s="6" t="str">
        <f>VLOOKUP(B88,'1_문헌특성'!A:AN,2,0)</f>
        <v>Mastroianni(2022a)</v>
      </c>
      <c r="D88" s="30" t="str">
        <f>VLOOKUP(B88,'1_문헌특성'!A:AN,3,0)</f>
        <v>RCT</v>
      </c>
      <c r="E88" s="30" t="str">
        <f>VLOOKUP(B88,'1_문헌특성'!A:AN,8,0)</f>
        <v>비뇨기</v>
      </c>
      <c r="F88" s="30" t="str">
        <f>VLOOKUP(B88,'1_문헌특성'!A:AN,9,0)</f>
        <v>방광암</v>
      </c>
      <c r="G88" s="6" t="str">
        <f>VLOOKUP(B88,'1_문헌특성'!A:AN,10,0)</f>
        <v>high-grade 비근침윤성 방광암 또는 BCG 실패 환자</v>
      </c>
      <c r="H88" s="6" t="str">
        <f>VLOOKUP(B88,'1_문헌특성'!A:AN,33,0)</f>
        <v>로봇 보조</v>
      </c>
      <c r="I88" s="30" t="str">
        <f>VLOOKUP(B88,'1_문헌특성'!A:AN,36,0)</f>
        <v>개복</v>
      </c>
      <c r="J88" s="6" t="s">
        <v>175</v>
      </c>
      <c r="K88" s="6" t="s">
        <v>191</v>
      </c>
      <c r="L88" s="6"/>
      <c r="M88" s="6" t="s">
        <v>197</v>
      </c>
      <c r="N88" s="30" t="s">
        <v>195</v>
      </c>
      <c r="O88" s="30">
        <v>24</v>
      </c>
      <c r="P88" s="30">
        <v>41.7</v>
      </c>
      <c r="Q88" s="30">
        <v>25.6</v>
      </c>
      <c r="R88" s="30"/>
      <c r="S88" s="30">
        <v>27</v>
      </c>
      <c r="T88" s="30">
        <v>32.1</v>
      </c>
      <c r="U88" s="30">
        <v>26.3</v>
      </c>
      <c r="V88" s="30"/>
      <c r="W88" s="30"/>
      <c r="X88" s="6"/>
      <c r="Y88" s="6"/>
      <c r="Z88" s="6"/>
    </row>
    <row r="89" spans="2:27" x14ac:dyDescent="0.3">
      <c r="B89" s="6">
        <v>473</v>
      </c>
      <c r="C89" s="6" t="str">
        <f>VLOOKUP(B89,'1_문헌특성'!A:AN,2,0)</f>
        <v>Mastroianni(2022a)</v>
      </c>
      <c r="D89" s="30" t="str">
        <f>VLOOKUP(B89,'1_문헌특성'!A:AN,3,0)</f>
        <v>RCT</v>
      </c>
      <c r="E89" s="30" t="str">
        <f>VLOOKUP(B89,'1_문헌특성'!A:AN,8,0)</f>
        <v>비뇨기</v>
      </c>
      <c r="F89" s="30" t="str">
        <f>VLOOKUP(B89,'1_문헌특성'!A:AN,9,0)</f>
        <v>방광암</v>
      </c>
      <c r="G89" s="6" t="str">
        <f>VLOOKUP(B89,'1_문헌특성'!A:AN,10,0)</f>
        <v>high-grade 비근침윤성 방광암 또는 BCG 실패 환자</v>
      </c>
      <c r="H89" s="6" t="str">
        <f>VLOOKUP(B89,'1_문헌특성'!A:AN,33,0)</f>
        <v>로봇 보조</v>
      </c>
      <c r="I89" s="30" t="str">
        <f>VLOOKUP(B89,'1_문헌특성'!A:AN,36,0)</f>
        <v>개복</v>
      </c>
      <c r="J89" s="6" t="s">
        <v>175</v>
      </c>
      <c r="K89" s="6" t="s">
        <v>191</v>
      </c>
      <c r="L89" s="6"/>
      <c r="M89" s="6" t="s">
        <v>197</v>
      </c>
      <c r="N89" s="30" t="s">
        <v>216</v>
      </c>
      <c r="O89" s="30">
        <v>24</v>
      </c>
      <c r="P89" s="30">
        <v>36.700000000000003</v>
      </c>
      <c r="Q89" s="30">
        <v>29</v>
      </c>
      <c r="R89" s="30"/>
      <c r="S89" s="30">
        <v>27</v>
      </c>
      <c r="T89" s="30">
        <v>26</v>
      </c>
      <c r="U89" s="30">
        <v>27.4</v>
      </c>
      <c r="V89" s="30"/>
      <c r="W89" s="30">
        <v>0.33</v>
      </c>
      <c r="X89" s="6"/>
      <c r="Y89" s="6"/>
      <c r="Z89" s="6"/>
      <c r="AA89" s="3" t="s">
        <v>217</v>
      </c>
    </row>
    <row r="90" spans="2:27" x14ac:dyDescent="0.3">
      <c r="B90" s="6">
        <v>473</v>
      </c>
      <c r="C90" s="6" t="str">
        <f>VLOOKUP(B90,'1_문헌특성'!A:AN,2,0)</f>
        <v>Mastroianni(2022a)</v>
      </c>
      <c r="D90" s="30" t="str">
        <f>VLOOKUP(B90,'1_문헌특성'!A:AN,3,0)</f>
        <v>RCT</v>
      </c>
      <c r="E90" s="30" t="str">
        <f>VLOOKUP(B90,'1_문헌특성'!A:AN,8,0)</f>
        <v>비뇨기</v>
      </c>
      <c r="F90" s="30" t="str">
        <f>VLOOKUP(B90,'1_문헌특성'!A:AN,9,0)</f>
        <v>방광암</v>
      </c>
      <c r="G90" s="6" t="str">
        <f>VLOOKUP(B90,'1_문헌특성'!A:AN,10,0)</f>
        <v>high-grade 비근침윤성 방광암 또는 BCG 실패 환자</v>
      </c>
      <c r="H90" s="6" t="str">
        <f>VLOOKUP(B90,'1_문헌특성'!A:AN,33,0)</f>
        <v>로봇 보조</v>
      </c>
      <c r="I90" s="30" t="str">
        <f>VLOOKUP(B90,'1_문헌특성'!A:AN,36,0)</f>
        <v>개복</v>
      </c>
      <c r="J90" s="6" t="s">
        <v>175</v>
      </c>
      <c r="K90" s="6" t="s">
        <v>192</v>
      </c>
      <c r="L90" s="6"/>
      <c r="M90" s="6" t="s">
        <v>197</v>
      </c>
      <c r="N90" s="30" t="s">
        <v>195</v>
      </c>
      <c r="O90" s="30">
        <v>24</v>
      </c>
      <c r="P90" s="30">
        <v>19.399999999999999</v>
      </c>
      <c r="Q90" s="30">
        <v>15.3</v>
      </c>
      <c r="R90" s="30"/>
      <c r="S90" s="30">
        <v>27</v>
      </c>
      <c r="T90" s="30">
        <v>13.6</v>
      </c>
      <c r="U90" s="30">
        <v>16.7</v>
      </c>
      <c r="V90" s="30"/>
      <c r="W90" s="30"/>
      <c r="X90" s="6"/>
      <c r="Y90" s="6"/>
      <c r="Z90" s="6"/>
    </row>
    <row r="91" spans="2:27" x14ac:dyDescent="0.3">
      <c r="B91" s="6">
        <v>473</v>
      </c>
      <c r="C91" s="6" t="str">
        <f>VLOOKUP(B91,'1_문헌특성'!A:AN,2,0)</f>
        <v>Mastroianni(2022a)</v>
      </c>
      <c r="D91" s="30" t="str">
        <f>VLOOKUP(B91,'1_문헌특성'!A:AN,3,0)</f>
        <v>RCT</v>
      </c>
      <c r="E91" s="30" t="str">
        <f>VLOOKUP(B91,'1_문헌특성'!A:AN,8,0)</f>
        <v>비뇨기</v>
      </c>
      <c r="F91" s="30" t="str">
        <f>VLOOKUP(B91,'1_문헌특성'!A:AN,9,0)</f>
        <v>방광암</v>
      </c>
      <c r="G91" s="6" t="str">
        <f>VLOOKUP(B91,'1_문헌특성'!A:AN,10,0)</f>
        <v>high-grade 비근침윤성 방광암 또는 BCG 실패 환자</v>
      </c>
      <c r="H91" s="6" t="str">
        <f>VLOOKUP(B91,'1_문헌특성'!A:AN,33,0)</f>
        <v>로봇 보조</v>
      </c>
      <c r="I91" s="30" t="str">
        <f>VLOOKUP(B91,'1_문헌특성'!A:AN,36,0)</f>
        <v>개복</v>
      </c>
      <c r="J91" s="6" t="s">
        <v>175</v>
      </c>
      <c r="K91" s="6" t="s">
        <v>192</v>
      </c>
      <c r="L91" s="6"/>
      <c r="M91" s="6" t="s">
        <v>197</v>
      </c>
      <c r="N91" s="30" t="s">
        <v>216</v>
      </c>
      <c r="O91" s="30">
        <v>24</v>
      </c>
      <c r="P91" s="30">
        <v>17.399999999999999</v>
      </c>
      <c r="Q91" s="30">
        <v>23.3</v>
      </c>
      <c r="R91" s="30"/>
      <c r="S91" s="30">
        <v>27</v>
      </c>
      <c r="T91" s="30">
        <v>27.8</v>
      </c>
      <c r="U91" s="30">
        <v>28.5</v>
      </c>
      <c r="V91" s="30"/>
      <c r="W91" s="30">
        <v>3.5000000000000003E-2</v>
      </c>
      <c r="X91" s="6"/>
      <c r="Y91" s="6"/>
      <c r="Z91" s="6"/>
      <c r="AA91" s="3" t="s">
        <v>217</v>
      </c>
    </row>
    <row r="92" spans="2:27" x14ac:dyDescent="0.3">
      <c r="B92" s="6">
        <v>473</v>
      </c>
      <c r="C92" s="6" t="str">
        <f>VLOOKUP(B92,'1_문헌특성'!A:AN,2,0)</f>
        <v>Mastroianni(2022a)</v>
      </c>
      <c r="D92" s="30" t="str">
        <f>VLOOKUP(B92,'1_문헌특성'!A:AN,3,0)</f>
        <v>RCT</v>
      </c>
      <c r="E92" s="30" t="str">
        <f>VLOOKUP(B92,'1_문헌특성'!A:AN,8,0)</f>
        <v>비뇨기</v>
      </c>
      <c r="F92" s="30" t="str">
        <f>VLOOKUP(B92,'1_문헌특성'!A:AN,9,0)</f>
        <v>방광암</v>
      </c>
      <c r="G92" s="6" t="str">
        <f>VLOOKUP(B92,'1_문헌특성'!A:AN,10,0)</f>
        <v>high-grade 비근침윤성 방광암 또는 BCG 실패 환자</v>
      </c>
      <c r="H92" s="6" t="str">
        <f>VLOOKUP(B92,'1_문헌특성'!A:AN,33,0)</f>
        <v>로봇 보조</v>
      </c>
      <c r="I92" s="30" t="str">
        <f>VLOOKUP(B92,'1_문헌특성'!A:AN,36,0)</f>
        <v>개복</v>
      </c>
      <c r="J92" s="6" t="s">
        <v>175</v>
      </c>
      <c r="K92" s="6" t="s">
        <v>193</v>
      </c>
      <c r="L92" s="6"/>
      <c r="M92" s="6" t="s">
        <v>197</v>
      </c>
      <c r="N92" s="30" t="s">
        <v>195</v>
      </c>
      <c r="O92" s="30">
        <v>24</v>
      </c>
      <c r="P92" s="30">
        <v>10.6</v>
      </c>
      <c r="Q92" s="30">
        <v>14.4</v>
      </c>
      <c r="R92" s="30"/>
      <c r="S92" s="30">
        <v>27</v>
      </c>
      <c r="T92" s="30">
        <v>11.8</v>
      </c>
      <c r="U92" s="30">
        <v>16.5</v>
      </c>
      <c r="V92" s="30"/>
      <c r="W92" s="30"/>
      <c r="X92" s="6"/>
      <c r="Y92" s="6"/>
      <c r="Z92" s="6"/>
    </row>
    <row r="93" spans="2:27" x14ac:dyDescent="0.3">
      <c r="B93" s="6">
        <v>473</v>
      </c>
      <c r="C93" s="6" t="str">
        <f>VLOOKUP(B93,'1_문헌특성'!A:AN,2,0)</f>
        <v>Mastroianni(2022a)</v>
      </c>
      <c r="D93" s="30" t="str">
        <f>VLOOKUP(B93,'1_문헌특성'!A:AN,3,0)</f>
        <v>RCT</v>
      </c>
      <c r="E93" s="30" t="str">
        <f>VLOOKUP(B93,'1_문헌특성'!A:AN,8,0)</f>
        <v>비뇨기</v>
      </c>
      <c r="F93" s="30" t="str">
        <f>VLOOKUP(B93,'1_문헌특성'!A:AN,9,0)</f>
        <v>방광암</v>
      </c>
      <c r="G93" s="6" t="str">
        <f>VLOOKUP(B93,'1_문헌특성'!A:AN,10,0)</f>
        <v>high-grade 비근침윤성 방광암 또는 BCG 실패 환자</v>
      </c>
      <c r="H93" s="6" t="str">
        <f>VLOOKUP(B93,'1_문헌특성'!A:AN,33,0)</f>
        <v>로봇 보조</v>
      </c>
      <c r="I93" s="30" t="str">
        <f>VLOOKUP(B93,'1_문헌특성'!A:AN,36,0)</f>
        <v>개복</v>
      </c>
      <c r="J93" s="6" t="s">
        <v>175</v>
      </c>
      <c r="K93" s="6" t="s">
        <v>193</v>
      </c>
      <c r="L93" s="6"/>
      <c r="M93" s="6" t="s">
        <v>197</v>
      </c>
      <c r="N93" s="30" t="s">
        <v>216</v>
      </c>
      <c r="O93" s="30">
        <v>24</v>
      </c>
      <c r="P93" s="30">
        <v>29.3</v>
      </c>
      <c r="Q93" s="30">
        <v>34</v>
      </c>
      <c r="R93" s="30"/>
      <c r="S93" s="30">
        <v>27</v>
      </c>
      <c r="T93" s="30">
        <v>37.4</v>
      </c>
      <c r="U93" s="30">
        <v>33.299999999999997</v>
      </c>
      <c r="V93" s="30"/>
      <c r="W93" s="30">
        <v>0.316</v>
      </c>
      <c r="X93" s="6"/>
      <c r="Y93" s="6"/>
      <c r="Z93" s="6"/>
      <c r="AA93" s="3" t="s">
        <v>217</v>
      </c>
    </row>
    <row r="94" spans="2:27" x14ac:dyDescent="0.3">
      <c r="B94" s="6">
        <v>473</v>
      </c>
      <c r="C94" s="6" t="str">
        <f>VLOOKUP(B94,'1_문헌특성'!A:AN,2,0)</f>
        <v>Mastroianni(2022a)</v>
      </c>
      <c r="D94" s="30" t="str">
        <f>VLOOKUP(B94,'1_문헌특성'!A:AN,3,0)</f>
        <v>RCT</v>
      </c>
      <c r="E94" s="30" t="str">
        <f>VLOOKUP(B94,'1_문헌특성'!A:AN,8,0)</f>
        <v>비뇨기</v>
      </c>
      <c r="F94" s="30" t="str">
        <f>VLOOKUP(B94,'1_문헌특성'!A:AN,9,0)</f>
        <v>방광암</v>
      </c>
      <c r="G94" s="6" t="str">
        <f>VLOOKUP(B94,'1_문헌특성'!A:AN,10,0)</f>
        <v>high-grade 비근침윤성 방광암 또는 BCG 실패 환자</v>
      </c>
      <c r="H94" s="6" t="str">
        <f>VLOOKUP(B94,'1_문헌특성'!A:AN,33,0)</f>
        <v>로봇 보조</v>
      </c>
      <c r="I94" s="30" t="str">
        <f>VLOOKUP(B94,'1_문헌특성'!A:AN,36,0)</f>
        <v>개복</v>
      </c>
      <c r="J94" s="6" t="s">
        <v>175</v>
      </c>
      <c r="K94" s="6" t="s">
        <v>194</v>
      </c>
      <c r="L94" s="6"/>
      <c r="M94" s="6" t="s">
        <v>197</v>
      </c>
      <c r="N94" s="30" t="s">
        <v>195</v>
      </c>
      <c r="O94" s="30">
        <v>24</v>
      </c>
      <c r="P94" s="30">
        <v>43.2</v>
      </c>
      <c r="Q94" s="30">
        <v>30.7</v>
      </c>
      <c r="R94" s="30"/>
      <c r="S94" s="30">
        <v>27</v>
      </c>
      <c r="T94" s="30">
        <v>51.2</v>
      </c>
      <c r="U94" s="30">
        <v>30.7</v>
      </c>
      <c r="V94" s="30"/>
      <c r="W94" s="30"/>
      <c r="X94" s="6"/>
      <c r="Y94" s="6"/>
      <c r="Z94" s="6"/>
    </row>
    <row r="95" spans="2:27" x14ac:dyDescent="0.3">
      <c r="B95" s="6">
        <v>473</v>
      </c>
      <c r="C95" s="6" t="str">
        <f>VLOOKUP(B95,'1_문헌특성'!A:AN,2,0)</f>
        <v>Mastroianni(2022a)</v>
      </c>
      <c r="D95" s="30" t="str">
        <f>VLOOKUP(B95,'1_문헌특성'!A:AN,3,0)</f>
        <v>RCT</v>
      </c>
      <c r="E95" s="30" t="str">
        <f>VLOOKUP(B95,'1_문헌특성'!A:AN,8,0)</f>
        <v>비뇨기</v>
      </c>
      <c r="F95" s="30" t="str">
        <f>VLOOKUP(B95,'1_문헌특성'!A:AN,9,0)</f>
        <v>방광암</v>
      </c>
      <c r="G95" s="6" t="str">
        <f>VLOOKUP(B95,'1_문헌특성'!A:AN,10,0)</f>
        <v>high-grade 비근침윤성 방광암 또는 BCG 실패 환자</v>
      </c>
      <c r="H95" s="6" t="str">
        <f>VLOOKUP(B95,'1_문헌특성'!A:AN,33,0)</f>
        <v>로봇 보조</v>
      </c>
      <c r="I95" s="30" t="str">
        <f>VLOOKUP(B95,'1_문헌특성'!A:AN,36,0)</f>
        <v>개복</v>
      </c>
      <c r="J95" s="6" t="s">
        <v>175</v>
      </c>
      <c r="K95" s="6" t="s">
        <v>194</v>
      </c>
      <c r="L95" s="6"/>
      <c r="M95" s="6" t="s">
        <v>197</v>
      </c>
      <c r="N95" s="30" t="s">
        <v>216</v>
      </c>
      <c r="O95" s="30">
        <v>24</v>
      </c>
      <c r="P95" s="30">
        <v>26.1</v>
      </c>
      <c r="Q95" s="30">
        <v>33</v>
      </c>
      <c r="R95" s="30"/>
      <c r="S95" s="30">
        <v>27</v>
      </c>
      <c r="T95" s="30">
        <v>18.600000000000001</v>
      </c>
      <c r="U95" s="30">
        <v>20.9</v>
      </c>
      <c r="V95" s="30"/>
      <c r="W95" s="30">
        <v>9.1999999999999998E-2</v>
      </c>
      <c r="X95" s="6"/>
      <c r="Y95" s="6"/>
      <c r="Z95" s="6"/>
      <c r="AA95" s="3" t="s">
        <v>217</v>
      </c>
    </row>
    <row r="96" spans="2:27" x14ac:dyDescent="0.3">
      <c r="B96" s="6">
        <v>16631</v>
      </c>
      <c r="C96" s="6" t="str">
        <f>VLOOKUP(B96,'1_문헌특성'!A:AN,2,0)</f>
        <v>Messer(2014)</v>
      </c>
      <c r="D96" s="30" t="str">
        <f>VLOOKUP(B96,'1_문헌특성'!A:AN,3,0)</f>
        <v>RCT</v>
      </c>
      <c r="E96" s="30" t="str">
        <f>VLOOKUP(B96,'1_문헌특성'!A:AN,8,0)</f>
        <v>비뇨기</v>
      </c>
      <c r="F96" s="30" t="str">
        <f>VLOOKUP(B96,'1_문헌특성'!A:AN,9,0)</f>
        <v>방광암</v>
      </c>
      <c r="G96" s="6" t="str">
        <f>VLOOKUP(B96,'1_문헌특성'!A:AN,10,0)</f>
        <v>bladder cancer</v>
      </c>
      <c r="H96" s="6" t="str">
        <f>VLOOKUP(B96,'1_문헌특성'!A:AN,33,0)</f>
        <v>로봇 보조</v>
      </c>
      <c r="I96" s="30" t="str">
        <f>VLOOKUP(B96,'1_문헌특성'!A:AN,36,0)</f>
        <v>개복</v>
      </c>
      <c r="J96" s="6" t="s">
        <v>237</v>
      </c>
      <c r="K96" s="6" t="s">
        <v>241</v>
      </c>
      <c r="L96" s="6" t="s">
        <v>125</v>
      </c>
      <c r="M96" s="6" t="s">
        <v>238</v>
      </c>
      <c r="N96" s="30" t="s">
        <v>195</v>
      </c>
      <c r="O96" s="30">
        <v>15</v>
      </c>
      <c r="P96" s="30">
        <v>25</v>
      </c>
      <c r="Q96" s="30"/>
      <c r="R96" s="30" t="s">
        <v>239</v>
      </c>
      <c r="S96" s="30">
        <v>16</v>
      </c>
      <c r="T96" s="30">
        <v>26.5</v>
      </c>
      <c r="U96" s="30"/>
      <c r="V96" s="30" t="s">
        <v>252</v>
      </c>
      <c r="W96" s="30"/>
      <c r="X96" s="6"/>
      <c r="Y96" s="6"/>
      <c r="Z96" s="6"/>
    </row>
    <row r="97" spans="2:27" x14ac:dyDescent="0.3">
      <c r="B97" s="6">
        <v>16631</v>
      </c>
      <c r="C97" s="6" t="str">
        <f>VLOOKUP(B97,'1_문헌특성'!A:AN,2,0)</f>
        <v>Messer(2014)</v>
      </c>
      <c r="D97" s="30" t="str">
        <f>VLOOKUP(B97,'1_문헌특성'!A:AN,3,0)</f>
        <v>RCT</v>
      </c>
      <c r="E97" s="30" t="str">
        <f>VLOOKUP(B97,'1_문헌특성'!A:AN,8,0)</f>
        <v>비뇨기</v>
      </c>
      <c r="F97" s="30" t="str">
        <f>VLOOKUP(B97,'1_문헌특성'!A:AN,9,0)</f>
        <v>방광암</v>
      </c>
      <c r="G97" s="6" t="str">
        <f>VLOOKUP(B97,'1_문헌특성'!A:AN,10,0)</f>
        <v>bladder cancer</v>
      </c>
      <c r="H97" s="6" t="str">
        <f>VLOOKUP(B97,'1_문헌특성'!A:AN,33,0)</f>
        <v>로봇 보조</v>
      </c>
      <c r="I97" s="30" t="str">
        <f>VLOOKUP(B97,'1_문헌특성'!A:AN,36,0)</f>
        <v>개복</v>
      </c>
      <c r="J97" s="6" t="s">
        <v>237</v>
      </c>
      <c r="K97" s="6" t="s">
        <v>242</v>
      </c>
      <c r="L97" s="6" t="s">
        <v>125</v>
      </c>
      <c r="M97" s="6" t="s">
        <v>238</v>
      </c>
      <c r="N97" s="30" t="s">
        <v>195</v>
      </c>
      <c r="O97" s="30">
        <v>15</v>
      </c>
      <c r="P97" s="30">
        <v>21</v>
      </c>
      <c r="Q97" s="30"/>
      <c r="R97" s="30" t="s">
        <v>247</v>
      </c>
      <c r="S97" s="30">
        <v>16</v>
      </c>
      <c r="T97" s="30">
        <v>23</v>
      </c>
      <c r="U97" s="30"/>
      <c r="V97" s="30" t="s">
        <v>253</v>
      </c>
      <c r="W97" s="30"/>
      <c r="X97" s="6"/>
      <c r="Y97" s="6"/>
      <c r="Z97" s="6"/>
    </row>
    <row r="98" spans="2:27" x14ac:dyDescent="0.3">
      <c r="B98" s="6">
        <v>16631</v>
      </c>
      <c r="C98" s="6" t="str">
        <f>VLOOKUP(B98,'1_문헌특성'!A:AN,2,0)</f>
        <v>Messer(2014)</v>
      </c>
      <c r="D98" s="30" t="str">
        <f>VLOOKUP(B98,'1_문헌특성'!A:AN,3,0)</f>
        <v>RCT</v>
      </c>
      <c r="E98" s="30" t="str">
        <f>VLOOKUP(B98,'1_문헌특성'!A:AN,8,0)</f>
        <v>비뇨기</v>
      </c>
      <c r="F98" s="30" t="str">
        <f>VLOOKUP(B98,'1_문헌특성'!A:AN,9,0)</f>
        <v>방광암</v>
      </c>
      <c r="G98" s="6" t="str">
        <f>VLOOKUP(B98,'1_문헌특성'!A:AN,10,0)</f>
        <v>bladder cancer</v>
      </c>
      <c r="H98" s="6" t="str">
        <f>VLOOKUP(B98,'1_문헌특성'!A:AN,33,0)</f>
        <v>로봇 보조</v>
      </c>
      <c r="I98" s="30" t="str">
        <f>VLOOKUP(B98,'1_문헌특성'!A:AN,36,0)</f>
        <v>개복</v>
      </c>
      <c r="J98" s="6" t="s">
        <v>237</v>
      </c>
      <c r="K98" s="6" t="s">
        <v>243</v>
      </c>
      <c r="L98" s="6" t="s">
        <v>125</v>
      </c>
      <c r="M98" s="6" t="s">
        <v>238</v>
      </c>
      <c r="N98" s="30" t="s">
        <v>195</v>
      </c>
      <c r="O98" s="30">
        <v>15</v>
      </c>
      <c r="P98" s="30">
        <v>22</v>
      </c>
      <c r="Q98" s="30"/>
      <c r="R98" s="30" t="s">
        <v>248</v>
      </c>
      <c r="S98" s="30">
        <v>16</v>
      </c>
      <c r="T98" s="30">
        <v>21</v>
      </c>
      <c r="U98" s="30"/>
      <c r="V98" s="30" t="s">
        <v>254</v>
      </c>
      <c r="W98" s="30"/>
      <c r="X98" s="6"/>
      <c r="Y98" s="6"/>
      <c r="Z98" s="6"/>
    </row>
    <row r="99" spans="2:27" x14ac:dyDescent="0.3">
      <c r="B99" s="6">
        <v>16631</v>
      </c>
      <c r="C99" s="6" t="str">
        <f>VLOOKUP(B99,'1_문헌특성'!A:AN,2,0)</f>
        <v>Messer(2014)</v>
      </c>
      <c r="D99" s="30" t="str">
        <f>VLOOKUP(B99,'1_문헌특성'!A:AN,3,0)</f>
        <v>RCT</v>
      </c>
      <c r="E99" s="30" t="str">
        <f>VLOOKUP(B99,'1_문헌특성'!A:AN,8,0)</f>
        <v>비뇨기</v>
      </c>
      <c r="F99" s="30" t="str">
        <f>VLOOKUP(B99,'1_문헌특성'!A:AN,9,0)</f>
        <v>방광암</v>
      </c>
      <c r="G99" s="6" t="str">
        <f>VLOOKUP(B99,'1_문헌특성'!A:AN,10,0)</f>
        <v>bladder cancer</v>
      </c>
      <c r="H99" s="6" t="str">
        <f>VLOOKUP(B99,'1_문헌특성'!A:AN,33,0)</f>
        <v>로봇 보조</v>
      </c>
      <c r="I99" s="30" t="str">
        <f>VLOOKUP(B99,'1_문헌특성'!A:AN,36,0)</f>
        <v>개복</v>
      </c>
      <c r="J99" s="6" t="s">
        <v>237</v>
      </c>
      <c r="K99" s="6" t="s">
        <v>244</v>
      </c>
      <c r="L99" s="6" t="s">
        <v>125</v>
      </c>
      <c r="M99" s="6" t="s">
        <v>238</v>
      </c>
      <c r="N99" s="30" t="s">
        <v>195</v>
      </c>
      <c r="O99" s="30">
        <v>15</v>
      </c>
      <c r="P99" s="30">
        <v>20</v>
      </c>
      <c r="Q99" s="30"/>
      <c r="R99" s="30" t="s">
        <v>249</v>
      </c>
      <c r="S99" s="30">
        <v>16</v>
      </c>
      <c r="T99" s="30">
        <v>22</v>
      </c>
      <c r="U99" s="30"/>
      <c r="V99" s="30" t="s">
        <v>255</v>
      </c>
      <c r="W99" s="30"/>
      <c r="X99" s="6"/>
      <c r="Y99" s="6"/>
      <c r="Z99" s="6"/>
    </row>
    <row r="100" spans="2:27" x14ac:dyDescent="0.3">
      <c r="B100" s="6">
        <v>16631</v>
      </c>
      <c r="C100" s="6" t="str">
        <f>VLOOKUP(B100,'1_문헌특성'!A:AN,2,0)</f>
        <v>Messer(2014)</v>
      </c>
      <c r="D100" s="30" t="str">
        <f>VLOOKUP(B100,'1_문헌특성'!A:AN,3,0)</f>
        <v>RCT</v>
      </c>
      <c r="E100" s="30" t="str">
        <f>VLOOKUP(B100,'1_문헌특성'!A:AN,8,0)</f>
        <v>비뇨기</v>
      </c>
      <c r="F100" s="30" t="str">
        <f>VLOOKUP(B100,'1_문헌특성'!A:AN,9,0)</f>
        <v>방광암</v>
      </c>
      <c r="G100" s="6" t="str">
        <f>VLOOKUP(B100,'1_문헌특성'!A:AN,10,0)</f>
        <v>bladder cancer</v>
      </c>
      <c r="H100" s="6" t="str">
        <f>VLOOKUP(B100,'1_문헌특성'!A:AN,33,0)</f>
        <v>로봇 보조</v>
      </c>
      <c r="I100" s="30" t="str">
        <f>VLOOKUP(B100,'1_문헌특성'!A:AN,36,0)</f>
        <v>개복</v>
      </c>
      <c r="J100" s="6" t="s">
        <v>237</v>
      </c>
      <c r="K100" s="6" t="s">
        <v>245</v>
      </c>
      <c r="L100" s="6" t="s">
        <v>125</v>
      </c>
      <c r="M100" s="6" t="s">
        <v>238</v>
      </c>
      <c r="N100" s="30" t="s">
        <v>195</v>
      </c>
      <c r="O100" s="30">
        <v>15</v>
      </c>
      <c r="P100" s="30">
        <v>40</v>
      </c>
      <c r="Q100" s="30"/>
      <c r="R100" s="30" t="s">
        <v>250</v>
      </c>
      <c r="S100" s="30">
        <v>16</v>
      </c>
      <c r="T100" s="30">
        <v>43</v>
      </c>
      <c r="U100" s="30"/>
      <c r="V100" s="30" t="s">
        <v>256</v>
      </c>
      <c r="W100" s="30"/>
      <c r="X100" s="6"/>
      <c r="Y100" s="6"/>
      <c r="Z100" s="6"/>
    </row>
    <row r="101" spans="2:27" x14ac:dyDescent="0.3">
      <c r="B101" s="6">
        <v>16631</v>
      </c>
      <c r="C101" s="6" t="str">
        <f>VLOOKUP(B101,'1_문헌특성'!A:AN,2,0)</f>
        <v>Messer(2014)</v>
      </c>
      <c r="D101" s="30" t="str">
        <f>VLOOKUP(B101,'1_문헌특성'!A:AN,3,0)</f>
        <v>RCT</v>
      </c>
      <c r="E101" s="30" t="str">
        <f>VLOOKUP(B101,'1_문헌특성'!A:AN,8,0)</f>
        <v>비뇨기</v>
      </c>
      <c r="F101" s="30" t="str">
        <f>VLOOKUP(B101,'1_문헌특성'!A:AN,9,0)</f>
        <v>방광암</v>
      </c>
      <c r="G101" s="6" t="str">
        <f>VLOOKUP(B101,'1_문헌특성'!A:AN,10,0)</f>
        <v>bladder cancer</v>
      </c>
      <c r="H101" s="6" t="str">
        <f>VLOOKUP(B101,'1_문헌특성'!A:AN,33,0)</f>
        <v>로봇 보조</v>
      </c>
      <c r="I101" s="30" t="str">
        <f>VLOOKUP(B101,'1_문헌특성'!A:AN,36,0)</f>
        <v>개복</v>
      </c>
      <c r="J101" s="6" t="s">
        <v>237</v>
      </c>
      <c r="K101" s="6" t="s">
        <v>246</v>
      </c>
      <c r="L101" s="6" t="s">
        <v>125</v>
      </c>
      <c r="M101" s="6" t="s">
        <v>238</v>
      </c>
      <c r="N101" s="30" t="s">
        <v>195</v>
      </c>
      <c r="O101" s="30">
        <v>15</v>
      </c>
      <c r="P101" s="30">
        <v>119</v>
      </c>
      <c r="Q101" s="30"/>
      <c r="R101" s="30" t="s">
        <v>251</v>
      </c>
      <c r="S101" s="30">
        <v>16</v>
      </c>
      <c r="T101" s="30">
        <v>135</v>
      </c>
      <c r="U101" s="30"/>
      <c r="V101" s="30" t="s">
        <v>257</v>
      </c>
      <c r="W101" s="30"/>
      <c r="X101" s="6"/>
      <c r="Y101" s="6"/>
      <c r="Z101" s="6"/>
    </row>
    <row r="102" spans="2:27" x14ac:dyDescent="0.3">
      <c r="B102" s="6">
        <v>16631</v>
      </c>
      <c r="C102" s="6" t="str">
        <f>VLOOKUP(B102,'1_문헌특성'!A:AN,2,0)</f>
        <v>Messer(2014)</v>
      </c>
      <c r="D102" s="30" t="str">
        <f>VLOOKUP(B102,'1_문헌특성'!A:AN,3,0)</f>
        <v>RCT</v>
      </c>
      <c r="E102" s="30" t="str">
        <f>VLOOKUP(B102,'1_문헌특성'!A:AN,8,0)</f>
        <v>비뇨기</v>
      </c>
      <c r="F102" s="30" t="str">
        <f>VLOOKUP(B102,'1_문헌특성'!A:AN,9,0)</f>
        <v>방광암</v>
      </c>
      <c r="G102" s="6" t="str">
        <f>VLOOKUP(B102,'1_문헌특성'!A:AN,10,0)</f>
        <v>bladder cancer</v>
      </c>
      <c r="H102" s="6" t="str">
        <f>VLOOKUP(B102,'1_문헌특성'!A:AN,33,0)</f>
        <v>로봇 보조</v>
      </c>
      <c r="I102" s="30" t="str">
        <f>VLOOKUP(B102,'1_문헌특성'!A:AN,36,0)</f>
        <v>개복</v>
      </c>
      <c r="J102" s="6" t="s">
        <v>237</v>
      </c>
      <c r="K102" s="6" t="s">
        <v>241</v>
      </c>
      <c r="L102" s="6" t="s">
        <v>125</v>
      </c>
      <c r="M102" s="6" t="s">
        <v>238</v>
      </c>
      <c r="N102" s="30" t="s">
        <v>258</v>
      </c>
      <c r="O102" s="30">
        <v>14</v>
      </c>
      <c r="P102" s="30">
        <v>26</v>
      </c>
      <c r="Q102" s="30"/>
      <c r="R102" s="30" t="s">
        <v>240</v>
      </c>
      <c r="S102" s="30">
        <v>14</v>
      </c>
      <c r="T102" s="30">
        <v>24.5</v>
      </c>
      <c r="U102" s="30"/>
      <c r="V102" s="30" t="s">
        <v>264</v>
      </c>
      <c r="W102" s="30"/>
      <c r="X102" s="6">
        <v>2.34</v>
      </c>
      <c r="Y102" s="12" t="s">
        <v>310</v>
      </c>
      <c r="Z102" s="6">
        <v>0.33</v>
      </c>
      <c r="AA102" s="3" t="s">
        <v>334</v>
      </c>
    </row>
    <row r="103" spans="2:27" x14ac:dyDescent="0.3">
      <c r="B103" s="6">
        <v>16631</v>
      </c>
      <c r="C103" s="6" t="str">
        <f>VLOOKUP(B103,'1_문헌특성'!A:AN,2,0)</f>
        <v>Messer(2014)</v>
      </c>
      <c r="D103" s="30" t="str">
        <f>VLOOKUP(B103,'1_문헌특성'!A:AN,3,0)</f>
        <v>RCT</v>
      </c>
      <c r="E103" s="30" t="str">
        <f>VLOOKUP(B103,'1_문헌특성'!A:AN,8,0)</f>
        <v>비뇨기</v>
      </c>
      <c r="F103" s="30" t="str">
        <f>VLOOKUP(B103,'1_문헌특성'!A:AN,9,0)</f>
        <v>방광암</v>
      </c>
      <c r="G103" s="6" t="str">
        <f>VLOOKUP(B103,'1_문헌특성'!A:AN,10,0)</f>
        <v>bladder cancer</v>
      </c>
      <c r="H103" s="6" t="str">
        <f>VLOOKUP(B103,'1_문헌특성'!A:AN,33,0)</f>
        <v>로봇 보조</v>
      </c>
      <c r="I103" s="30" t="str">
        <f>VLOOKUP(B103,'1_문헌특성'!A:AN,36,0)</f>
        <v>개복</v>
      </c>
      <c r="J103" s="6" t="s">
        <v>237</v>
      </c>
      <c r="K103" s="6" t="s">
        <v>242</v>
      </c>
      <c r="L103" s="6" t="s">
        <v>125</v>
      </c>
      <c r="M103" s="6" t="s">
        <v>238</v>
      </c>
      <c r="N103" s="30" t="s">
        <v>258</v>
      </c>
      <c r="O103" s="30">
        <v>14</v>
      </c>
      <c r="P103" s="30">
        <v>23</v>
      </c>
      <c r="Q103" s="30"/>
      <c r="R103" s="30" t="s">
        <v>259</v>
      </c>
      <c r="S103" s="30">
        <v>14</v>
      </c>
      <c r="T103" s="30">
        <v>23.5</v>
      </c>
      <c r="U103" s="30"/>
      <c r="V103" s="30" t="s">
        <v>253</v>
      </c>
      <c r="W103" s="30"/>
      <c r="X103" s="6">
        <v>-0.56000000000000005</v>
      </c>
      <c r="Y103" s="12" t="s">
        <v>311</v>
      </c>
      <c r="Z103" s="6">
        <v>0.75</v>
      </c>
      <c r="AA103" s="3" t="s">
        <v>334</v>
      </c>
    </row>
    <row r="104" spans="2:27" x14ac:dyDescent="0.3">
      <c r="B104" s="6">
        <v>16631</v>
      </c>
      <c r="C104" s="6" t="str">
        <f>VLOOKUP(B104,'1_문헌특성'!A:AN,2,0)</f>
        <v>Messer(2014)</v>
      </c>
      <c r="D104" s="30" t="str">
        <f>VLOOKUP(B104,'1_문헌특성'!A:AN,3,0)</f>
        <v>RCT</v>
      </c>
      <c r="E104" s="30" t="str">
        <f>VLOOKUP(B104,'1_문헌특성'!A:AN,8,0)</f>
        <v>비뇨기</v>
      </c>
      <c r="F104" s="30" t="str">
        <f>VLOOKUP(B104,'1_문헌특성'!A:AN,9,0)</f>
        <v>방광암</v>
      </c>
      <c r="G104" s="6" t="str">
        <f>VLOOKUP(B104,'1_문헌특성'!A:AN,10,0)</f>
        <v>bladder cancer</v>
      </c>
      <c r="H104" s="6" t="str">
        <f>VLOOKUP(B104,'1_문헌특성'!A:AN,33,0)</f>
        <v>로봇 보조</v>
      </c>
      <c r="I104" s="30" t="str">
        <f>VLOOKUP(B104,'1_문헌특성'!A:AN,36,0)</f>
        <v>개복</v>
      </c>
      <c r="J104" s="6" t="s">
        <v>237</v>
      </c>
      <c r="K104" s="6" t="s">
        <v>243</v>
      </c>
      <c r="L104" s="6" t="s">
        <v>125</v>
      </c>
      <c r="M104" s="6" t="s">
        <v>238</v>
      </c>
      <c r="N104" s="30" t="s">
        <v>258</v>
      </c>
      <c r="O104" s="30">
        <v>14</v>
      </c>
      <c r="P104" s="30">
        <v>21.5</v>
      </c>
      <c r="Q104" s="30"/>
      <c r="R104" s="30" t="s">
        <v>260</v>
      </c>
      <c r="S104" s="30">
        <v>14</v>
      </c>
      <c r="T104" s="30">
        <v>20</v>
      </c>
      <c r="U104" s="30"/>
      <c r="V104" s="30" t="s">
        <v>265</v>
      </c>
      <c r="W104" s="30"/>
      <c r="X104" s="6">
        <v>-0.04</v>
      </c>
      <c r="Y104" s="12" t="s">
        <v>312</v>
      </c>
      <c r="Z104" s="6">
        <v>0.99</v>
      </c>
      <c r="AA104" s="3" t="s">
        <v>334</v>
      </c>
    </row>
    <row r="105" spans="2:27" x14ac:dyDescent="0.3">
      <c r="B105" s="6">
        <v>16631</v>
      </c>
      <c r="C105" s="6" t="str">
        <f>VLOOKUP(B105,'1_문헌특성'!A:AN,2,0)</f>
        <v>Messer(2014)</v>
      </c>
      <c r="D105" s="30" t="str">
        <f>VLOOKUP(B105,'1_문헌특성'!A:AN,3,0)</f>
        <v>RCT</v>
      </c>
      <c r="E105" s="30" t="str">
        <f>VLOOKUP(B105,'1_문헌특성'!A:AN,8,0)</f>
        <v>비뇨기</v>
      </c>
      <c r="F105" s="30" t="str">
        <f>VLOOKUP(B105,'1_문헌특성'!A:AN,9,0)</f>
        <v>방광암</v>
      </c>
      <c r="G105" s="6" t="str">
        <f>VLOOKUP(B105,'1_문헌특성'!A:AN,10,0)</f>
        <v>bladder cancer</v>
      </c>
      <c r="H105" s="6" t="str">
        <f>VLOOKUP(B105,'1_문헌특성'!A:AN,33,0)</f>
        <v>로봇 보조</v>
      </c>
      <c r="I105" s="30" t="str">
        <f>VLOOKUP(B105,'1_문헌특성'!A:AN,36,0)</f>
        <v>개복</v>
      </c>
      <c r="J105" s="6" t="s">
        <v>237</v>
      </c>
      <c r="K105" s="6" t="s">
        <v>244</v>
      </c>
      <c r="L105" s="6" t="s">
        <v>125</v>
      </c>
      <c r="M105" s="6" t="s">
        <v>238</v>
      </c>
      <c r="N105" s="30" t="s">
        <v>258</v>
      </c>
      <c r="O105" s="30">
        <v>14</v>
      </c>
      <c r="P105" s="30">
        <v>21</v>
      </c>
      <c r="Q105" s="30"/>
      <c r="R105" s="30" t="s">
        <v>261</v>
      </c>
      <c r="S105" s="30">
        <v>14</v>
      </c>
      <c r="T105" s="30">
        <v>21.5</v>
      </c>
      <c r="U105" s="30"/>
      <c r="V105" s="30" t="s">
        <v>266</v>
      </c>
      <c r="W105" s="30"/>
      <c r="X105" s="6">
        <v>0.43</v>
      </c>
      <c r="Y105" s="12" t="s">
        <v>313</v>
      </c>
      <c r="Z105" s="6">
        <v>0.91</v>
      </c>
      <c r="AA105" s="3" t="s">
        <v>334</v>
      </c>
    </row>
    <row r="106" spans="2:27" x14ac:dyDescent="0.3">
      <c r="B106" s="6">
        <v>16631</v>
      </c>
      <c r="C106" s="6" t="str">
        <f>VLOOKUP(B106,'1_문헌특성'!A:AN,2,0)</f>
        <v>Messer(2014)</v>
      </c>
      <c r="D106" s="30" t="str">
        <f>VLOOKUP(B106,'1_문헌특성'!A:AN,3,0)</f>
        <v>RCT</v>
      </c>
      <c r="E106" s="30" t="str">
        <f>VLOOKUP(B106,'1_문헌특성'!A:AN,8,0)</f>
        <v>비뇨기</v>
      </c>
      <c r="F106" s="30" t="str">
        <f>VLOOKUP(B106,'1_문헌특성'!A:AN,9,0)</f>
        <v>방광암</v>
      </c>
      <c r="G106" s="6" t="str">
        <f>VLOOKUP(B106,'1_문헌특성'!A:AN,10,0)</f>
        <v>bladder cancer</v>
      </c>
      <c r="H106" s="6" t="str">
        <f>VLOOKUP(B106,'1_문헌특성'!A:AN,33,0)</f>
        <v>로봇 보조</v>
      </c>
      <c r="I106" s="30" t="str">
        <f>VLOOKUP(B106,'1_문헌특성'!A:AN,36,0)</f>
        <v>개복</v>
      </c>
      <c r="J106" s="6" t="s">
        <v>237</v>
      </c>
      <c r="K106" s="6" t="s">
        <v>245</v>
      </c>
      <c r="L106" s="6" t="s">
        <v>125</v>
      </c>
      <c r="M106" s="6" t="s">
        <v>238</v>
      </c>
      <c r="N106" s="30" t="s">
        <v>258</v>
      </c>
      <c r="O106" s="30">
        <v>14</v>
      </c>
      <c r="P106" s="30">
        <v>42</v>
      </c>
      <c r="Q106" s="30"/>
      <c r="R106" s="30" t="s">
        <v>262</v>
      </c>
      <c r="S106" s="30">
        <v>14</v>
      </c>
      <c r="T106" s="30">
        <v>44</v>
      </c>
      <c r="U106" s="30"/>
      <c r="V106" s="30" t="s">
        <v>267</v>
      </c>
      <c r="W106" s="30"/>
      <c r="X106" s="6">
        <v>-0.76</v>
      </c>
      <c r="Y106" s="12" t="s">
        <v>314</v>
      </c>
      <c r="Z106" s="6">
        <v>0.84</v>
      </c>
      <c r="AA106" s="3" t="s">
        <v>334</v>
      </c>
    </row>
    <row r="107" spans="2:27" x14ac:dyDescent="0.3">
      <c r="B107" s="6">
        <v>16631</v>
      </c>
      <c r="C107" s="6" t="str">
        <f>VLOOKUP(B107,'1_문헌특성'!A:AN,2,0)</f>
        <v>Messer(2014)</v>
      </c>
      <c r="D107" s="30" t="str">
        <f>VLOOKUP(B107,'1_문헌특성'!A:AN,3,0)</f>
        <v>RCT</v>
      </c>
      <c r="E107" s="30" t="str">
        <f>VLOOKUP(B107,'1_문헌특성'!A:AN,8,0)</f>
        <v>비뇨기</v>
      </c>
      <c r="F107" s="30" t="str">
        <f>VLOOKUP(B107,'1_문헌특성'!A:AN,9,0)</f>
        <v>방광암</v>
      </c>
      <c r="G107" s="6" t="str">
        <f>VLOOKUP(B107,'1_문헌특성'!A:AN,10,0)</f>
        <v>bladder cancer</v>
      </c>
      <c r="H107" s="6" t="str">
        <f>VLOOKUP(B107,'1_문헌특성'!A:AN,33,0)</f>
        <v>로봇 보조</v>
      </c>
      <c r="I107" s="30" t="str">
        <f>VLOOKUP(B107,'1_문헌특성'!A:AN,36,0)</f>
        <v>개복</v>
      </c>
      <c r="J107" s="6" t="s">
        <v>237</v>
      </c>
      <c r="K107" s="6" t="s">
        <v>246</v>
      </c>
      <c r="L107" s="6" t="s">
        <v>125</v>
      </c>
      <c r="M107" s="6" t="s">
        <v>238</v>
      </c>
      <c r="N107" s="30" t="s">
        <v>258</v>
      </c>
      <c r="O107" s="30">
        <v>14</v>
      </c>
      <c r="P107" s="30">
        <v>126.5</v>
      </c>
      <c r="Q107" s="30"/>
      <c r="R107" s="30" t="s">
        <v>263</v>
      </c>
      <c r="S107" s="30">
        <v>14</v>
      </c>
      <c r="T107" s="30">
        <v>135.5</v>
      </c>
      <c r="U107" s="30"/>
      <c r="V107" s="30" t="s">
        <v>268</v>
      </c>
      <c r="W107" s="30"/>
      <c r="X107" s="6">
        <v>-1.56</v>
      </c>
      <c r="Y107" s="12" t="s">
        <v>315</v>
      </c>
      <c r="Z107" s="6">
        <v>0.85</v>
      </c>
      <c r="AA107" s="3" t="s">
        <v>334</v>
      </c>
    </row>
    <row r="108" spans="2:27" x14ac:dyDescent="0.3">
      <c r="B108" s="6">
        <v>16631</v>
      </c>
      <c r="C108" s="6" t="str">
        <f>VLOOKUP(B108,'1_문헌특성'!A:AN,2,0)</f>
        <v>Messer(2014)</v>
      </c>
      <c r="D108" s="30" t="str">
        <f>VLOOKUP(B108,'1_문헌특성'!A:AN,3,0)</f>
        <v>RCT</v>
      </c>
      <c r="E108" s="30" t="str">
        <f>VLOOKUP(B108,'1_문헌특성'!A:AN,8,0)</f>
        <v>비뇨기</v>
      </c>
      <c r="F108" s="30" t="str">
        <f>VLOOKUP(B108,'1_문헌특성'!A:AN,9,0)</f>
        <v>방광암</v>
      </c>
      <c r="G108" s="6" t="str">
        <f>VLOOKUP(B108,'1_문헌특성'!A:AN,10,0)</f>
        <v>bladder cancer</v>
      </c>
      <c r="H108" s="6" t="str">
        <f>VLOOKUP(B108,'1_문헌특성'!A:AN,33,0)</f>
        <v>로봇 보조</v>
      </c>
      <c r="I108" s="30" t="str">
        <f>VLOOKUP(B108,'1_문헌특성'!A:AN,36,0)</f>
        <v>개복</v>
      </c>
      <c r="J108" s="6" t="s">
        <v>237</v>
      </c>
      <c r="K108" s="6" t="s">
        <v>241</v>
      </c>
      <c r="L108" s="6" t="s">
        <v>125</v>
      </c>
      <c r="M108" s="6" t="s">
        <v>238</v>
      </c>
      <c r="N108" s="30" t="s">
        <v>269</v>
      </c>
      <c r="O108" s="30">
        <v>14</v>
      </c>
      <c r="P108" s="30">
        <v>25</v>
      </c>
      <c r="Q108" s="30"/>
      <c r="R108" s="30" t="s">
        <v>270</v>
      </c>
      <c r="S108" s="30">
        <v>11</v>
      </c>
      <c r="T108" s="30">
        <v>21</v>
      </c>
      <c r="U108" s="30"/>
      <c r="V108" s="30" t="s">
        <v>276</v>
      </c>
      <c r="W108" s="30"/>
      <c r="X108" s="6">
        <v>-2.5</v>
      </c>
      <c r="Y108" s="12" t="s">
        <v>316</v>
      </c>
      <c r="Z108" s="6">
        <v>0.04</v>
      </c>
      <c r="AA108" s="3" t="s">
        <v>334</v>
      </c>
    </row>
    <row r="109" spans="2:27" x14ac:dyDescent="0.3">
      <c r="B109" s="6">
        <v>16631</v>
      </c>
      <c r="C109" s="6" t="str">
        <f>VLOOKUP(B109,'1_문헌특성'!A:AN,2,0)</f>
        <v>Messer(2014)</v>
      </c>
      <c r="D109" s="30" t="str">
        <f>VLOOKUP(B109,'1_문헌특성'!A:AN,3,0)</f>
        <v>RCT</v>
      </c>
      <c r="E109" s="30" t="str">
        <f>VLOOKUP(B109,'1_문헌특성'!A:AN,8,0)</f>
        <v>비뇨기</v>
      </c>
      <c r="F109" s="30" t="str">
        <f>VLOOKUP(B109,'1_문헌특성'!A:AN,9,0)</f>
        <v>방광암</v>
      </c>
      <c r="G109" s="6" t="str">
        <f>VLOOKUP(B109,'1_문헌특성'!A:AN,10,0)</f>
        <v>bladder cancer</v>
      </c>
      <c r="H109" s="6" t="str">
        <f>VLOOKUP(B109,'1_문헌특성'!A:AN,33,0)</f>
        <v>로봇 보조</v>
      </c>
      <c r="I109" s="30" t="str">
        <f>VLOOKUP(B109,'1_문헌특성'!A:AN,36,0)</f>
        <v>개복</v>
      </c>
      <c r="J109" s="6" t="s">
        <v>237</v>
      </c>
      <c r="K109" s="6" t="s">
        <v>242</v>
      </c>
      <c r="L109" s="6" t="s">
        <v>125</v>
      </c>
      <c r="M109" s="6" t="s">
        <v>238</v>
      </c>
      <c r="N109" s="30" t="s">
        <v>269</v>
      </c>
      <c r="O109" s="30">
        <v>14</v>
      </c>
      <c r="P109" s="30">
        <v>20</v>
      </c>
      <c r="Q109" s="30"/>
      <c r="R109" s="30" t="s">
        <v>271</v>
      </c>
      <c r="S109" s="30">
        <v>11</v>
      </c>
      <c r="T109" s="30">
        <v>23</v>
      </c>
      <c r="U109" s="30"/>
      <c r="V109" s="30" t="s">
        <v>277</v>
      </c>
      <c r="W109" s="30"/>
      <c r="X109" s="6">
        <v>1.1000000000000001</v>
      </c>
      <c r="Y109" s="12" t="s">
        <v>317</v>
      </c>
      <c r="Z109" s="6">
        <v>0.46</v>
      </c>
      <c r="AA109" s="3" t="s">
        <v>334</v>
      </c>
    </row>
    <row r="110" spans="2:27" x14ac:dyDescent="0.3">
      <c r="B110" s="6">
        <v>16631</v>
      </c>
      <c r="C110" s="6" t="str">
        <f>VLOOKUP(B110,'1_문헌특성'!A:AN,2,0)</f>
        <v>Messer(2014)</v>
      </c>
      <c r="D110" s="30" t="str">
        <f>VLOOKUP(B110,'1_문헌특성'!A:AN,3,0)</f>
        <v>RCT</v>
      </c>
      <c r="E110" s="30" t="str">
        <f>VLOOKUP(B110,'1_문헌특성'!A:AN,8,0)</f>
        <v>비뇨기</v>
      </c>
      <c r="F110" s="30" t="str">
        <f>VLOOKUP(B110,'1_문헌특성'!A:AN,9,0)</f>
        <v>방광암</v>
      </c>
      <c r="G110" s="6" t="str">
        <f>VLOOKUP(B110,'1_문헌특성'!A:AN,10,0)</f>
        <v>bladder cancer</v>
      </c>
      <c r="H110" s="6" t="str">
        <f>VLOOKUP(B110,'1_문헌특성'!A:AN,33,0)</f>
        <v>로봇 보조</v>
      </c>
      <c r="I110" s="30" t="str">
        <f>VLOOKUP(B110,'1_문헌특성'!A:AN,36,0)</f>
        <v>개복</v>
      </c>
      <c r="J110" s="6" t="s">
        <v>237</v>
      </c>
      <c r="K110" s="6" t="s">
        <v>243</v>
      </c>
      <c r="L110" s="6" t="s">
        <v>125</v>
      </c>
      <c r="M110" s="6" t="s">
        <v>238</v>
      </c>
      <c r="N110" s="30" t="s">
        <v>269</v>
      </c>
      <c r="O110" s="30">
        <v>14</v>
      </c>
      <c r="P110" s="30">
        <v>20.5</v>
      </c>
      <c r="Q110" s="30"/>
      <c r="R110" s="30" t="s">
        <v>272</v>
      </c>
      <c r="S110" s="30">
        <v>11</v>
      </c>
      <c r="T110" s="30">
        <v>19</v>
      </c>
      <c r="U110" s="30"/>
      <c r="V110" s="30" t="s">
        <v>278</v>
      </c>
      <c r="W110" s="30"/>
      <c r="X110" s="6">
        <v>-1.9</v>
      </c>
      <c r="Y110" s="12" t="s">
        <v>318</v>
      </c>
      <c r="Z110" s="6">
        <v>0.61</v>
      </c>
      <c r="AA110" s="3" t="s">
        <v>334</v>
      </c>
    </row>
    <row r="111" spans="2:27" x14ac:dyDescent="0.3">
      <c r="B111" s="6">
        <v>16631</v>
      </c>
      <c r="C111" s="6" t="str">
        <f>VLOOKUP(B111,'1_문헌특성'!A:AN,2,0)</f>
        <v>Messer(2014)</v>
      </c>
      <c r="D111" s="30" t="str">
        <f>VLOOKUP(B111,'1_문헌특성'!A:AN,3,0)</f>
        <v>RCT</v>
      </c>
      <c r="E111" s="30" t="str">
        <f>VLOOKUP(B111,'1_문헌특성'!A:AN,8,0)</f>
        <v>비뇨기</v>
      </c>
      <c r="F111" s="30" t="str">
        <f>VLOOKUP(B111,'1_문헌특성'!A:AN,9,0)</f>
        <v>방광암</v>
      </c>
      <c r="G111" s="6" t="str">
        <f>VLOOKUP(B111,'1_문헌특성'!A:AN,10,0)</f>
        <v>bladder cancer</v>
      </c>
      <c r="H111" s="6" t="str">
        <f>VLOOKUP(B111,'1_문헌특성'!A:AN,33,0)</f>
        <v>로봇 보조</v>
      </c>
      <c r="I111" s="30" t="str">
        <f>VLOOKUP(B111,'1_문헌특성'!A:AN,36,0)</f>
        <v>개복</v>
      </c>
      <c r="J111" s="6" t="s">
        <v>237</v>
      </c>
      <c r="K111" s="6" t="s">
        <v>244</v>
      </c>
      <c r="L111" s="6" t="s">
        <v>125</v>
      </c>
      <c r="M111" s="6" t="s">
        <v>238</v>
      </c>
      <c r="N111" s="30" t="s">
        <v>269</v>
      </c>
      <c r="O111" s="30">
        <v>14</v>
      </c>
      <c r="P111" s="30">
        <v>17</v>
      </c>
      <c r="Q111" s="30"/>
      <c r="R111" s="30" t="s">
        <v>273</v>
      </c>
      <c r="S111" s="30">
        <v>11</v>
      </c>
      <c r="T111" s="30">
        <v>21</v>
      </c>
      <c r="U111" s="30"/>
      <c r="V111" s="30" t="s">
        <v>279</v>
      </c>
      <c r="W111" s="30"/>
      <c r="X111" s="6">
        <v>2.02</v>
      </c>
      <c r="Y111" s="12" t="s">
        <v>321</v>
      </c>
      <c r="Z111" s="6">
        <v>0.71</v>
      </c>
      <c r="AA111" s="3" t="s">
        <v>334</v>
      </c>
    </row>
    <row r="112" spans="2:27" x14ac:dyDescent="0.3">
      <c r="B112" s="6">
        <v>16631</v>
      </c>
      <c r="C112" s="6" t="str">
        <f>VLOOKUP(B112,'1_문헌특성'!A:AN,2,0)</f>
        <v>Messer(2014)</v>
      </c>
      <c r="D112" s="30" t="str">
        <f>VLOOKUP(B112,'1_문헌특성'!A:AN,3,0)</f>
        <v>RCT</v>
      </c>
      <c r="E112" s="30" t="str">
        <f>VLOOKUP(B112,'1_문헌특성'!A:AN,8,0)</f>
        <v>비뇨기</v>
      </c>
      <c r="F112" s="30" t="str">
        <f>VLOOKUP(B112,'1_문헌특성'!A:AN,9,0)</f>
        <v>방광암</v>
      </c>
      <c r="G112" s="6" t="str">
        <f>VLOOKUP(B112,'1_문헌특성'!A:AN,10,0)</f>
        <v>bladder cancer</v>
      </c>
      <c r="H112" s="6" t="str">
        <f>VLOOKUP(B112,'1_문헌특성'!A:AN,33,0)</f>
        <v>로봇 보조</v>
      </c>
      <c r="I112" s="30" t="str">
        <f>VLOOKUP(B112,'1_문헌특성'!A:AN,36,0)</f>
        <v>개복</v>
      </c>
      <c r="J112" s="6" t="s">
        <v>237</v>
      </c>
      <c r="K112" s="6" t="s">
        <v>245</v>
      </c>
      <c r="L112" s="6" t="s">
        <v>125</v>
      </c>
      <c r="M112" s="6" t="s">
        <v>238</v>
      </c>
      <c r="N112" s="30" t="s">
        <v>269</v>
      </c>
      <c r="O112" s="30">
        <v>14</v>
      </c>
      <c r="P112" s="30">
        <v>43.5</v>
      </c>
      <c r="Q112" s="30"/>
      <c r="R112" s="30" t="s">
        <v>274</v>
      </c>
      <c r="S112" s="30">
        <v>11</v>
      </c>
      <c r="T112" s="30">
        <v>39</v>
      </c>
      <c r="U112" s="30"/>
      <c r="V112" s="30" t="s">
        <v>280</v>
      </c>
      <c r="W112" s="30"/>
      <c r="X112" s="6">
        <v>-0.54</v>
      </c>
      <c r="Y112" s="12" t="s">
        <v>319</v>
      </c>
      <c r="Z112" s="6">
        <v>0.91</v>
      </c>
      <c r="AA112" s="3" t="s">
        <v>334</v>
      </c>
    </row>
    <row r="113" spans="2:27" x14ac:dyDescent="0.3">
      <c r="B113" s="6">
        <v>16631</v>
      </c>
      <c r="C113" s="6" t="str">
        <f>VLOOKUP(B113,'1_문헌특성'!A:AN,2,0)</f>
        <v>Messer(2014)</v>
      </c>
      <c r="D113" s="30" t="str">
        <f>VLOOKUP(B113,'1_문헌특성'!A:AN,3,0)</f>
        <v>RCT</v>
      </c>
      <c r="E113" s="30" t="str">
        <f>VLOOKUP(B113,'1_문헌특성'!A:AN,8,0)</f>
        <v>비뇨기</v>
      </c>
      <c r="F113" s="30" t="str">
        <f>VLOOKUP(B113,'1_문헌특성'!A:AN,9,0)</f>
        <v>방광암</v>
      </c>
      <c r="G113" s="6" t="str">
        <f>VLOOKUP(B113,'1_문헌특성'!A:AN,10,0)</f>
        <v>bladder cancer</v>
      </c>
      <c r="H113" s="6" t="str">
        <f>VLOOKUP(B113,'1_문헌특성'!A:AN,33,0)</f>
        <v>로봇 보조</v>
      </c>
      <c r="I113" s="30" t="str">
        <f>VLOOKUP(B113,'1_문헌특성'!A:AN,36,0)</f>
        <v>개복</v>
      </c>
      <c r="J113" s="6" t="s">
        <v>237</v>
      </c>
      <c r="K113" s="6" t="s">
        <v>246</v>
      </c>
      <c r="L113" s="6" t="s">
        <v>125</v>
      </c>
      <c r="M113" s="6" t="s">
        <v>238</v>
      </c>
      <c r="N113" s="30" t="s">
        <v>269</v>
      </c>
      <c r="O113" s="30">
        <v>14</v>
      </c>
      <c r="P113" s="30">
        <v>121.5</v>
      </c>
      <c r="Q113" s="30"/>
      <c r="R113" s="30" t="s">
        <v>275</v>
      </c>
      <c r="S113" s="30">
        <v>11</v>
      </c>
      <c r="T113" s="30">
        <v>126</v>
      </c>
      <c r="U113" s="30"/>
      <c r="V113" s="30" t="s">
        <v>281</v>
      </c>
      <c r="W113" s="30"/>
      <c r="X113" s="6">
        <v>-6.73</v>
      </c>
      <c r="Y113" s="12" t="s">
        <v>320</v>
      </c>
      <c r="Z113" s="6">
        <v>0.57999999999999996</v>
      </c>
      <c r="AA113" s="3" t="s">
        <v>334</v>
      </c>
    </row>
    <row r="114" spans="2:27" x14ac:dyDescent="0.3">
      <c r="B114" s="6">
        <v>16631</v>
      </c>
      <c r="C114" s="6" t="str">
        <f>VLOOKUP(B114,'1_문헌특성'!A:AN,2,0)</f>
        <v>Messer(2014)</v>
      </c>
      <c r="D114" s="30" t="str">
        <f>VLOOKUP(B114,'1_문헌특성'!A:AN,3,0)</f>
        <v>RCT</v>
      </c>
      <c r="E114" s="30" t="str">
        <f>VLOOKUP(B114,'1_문헌특성'!A:AN,8,0)</f>
        <v>비뇨기</v>
      </c>
      <c r="F114" s="30" t="str">
        <f>VLOOKUP(B114,'1_문헌특성'!A:AN,9,0)</f>
        <v>방광암</v>
      </c>
      <c r="G114" s="6" t="str">
        <f>VLOOKUP(B114,'1_문헌특성'!A:AN,10,0)</f>
        <v>bladder cancer</v>
      </c>
      <c r="H114" s="6" t="str">
        <f>VLOOKUP(B114,'1_문헌특성'!A:AN,33,0)</f>
        <v>로봇 보조</v>
      </c>
      <c r="I114" s="30" t="str">
        <f>VLOOKUP(B114,'1_문헌특성'!A:AN,36,0)</f>
        <v>개복</v>
      </c>
      <c r="J114" s="6" t="s">
        <v>237</v>
      </c>
      <c r="K114" s="6" t="s">
        <v>241</v>
      </c>
      <c r="L114" s="6" t="s">
        <v>125</v>
      </c>
      <c r="M114" s="6" t="s">
        <v>238</v>
      </c>
      <c r="N114" s="30" t="s">
        <v>282</v>
      </c>
      <c r="O114" s="30">
        <v>10</v>
      </c>
      <c r="P114" s="30">
        <v>26</v>
      </c>
      <c r="Q114" s="30"/>
      <c r="R114" s="30" t="s">
        <v>283</v>
      </c>
      <c r="S114" s="30">
        <v>10</v>
      </c>
      <c r="T114" s="30">
        <v>22</v>
      </c>
      <c r="U114" s="30"/>
      <c r="V114" s="30" t="s">
        <v>288</v>
      </c>
      <c r="W114" s="30"/>
      <c r="X114" s="6">
        <v>1.45</v>
      </c>
      <c r="Y114" s="12" t="s">
        <v>322</v>
      </c>
      <c r="Z114" s="6">
        <v>0.31</v>
      </c>
      <c r="AA114" s="3" t="s">
        <v>334</v>
      </c>
    </row>
    <row r="115" spans="2:27" x14ac:dyDescent="0.3">
      <c r="B115" s="6">
        <v>16631</v>
      </c>
      <c r="C115" s="6" t="str">
        <f>VLOOKUP(B115,'1_문헌특성'!A:AN,2,0)</f>
        <v>Messer(2014)</v>
      </c>
      <c r="D115" s="30" t="str">
        <f>VLOOKUP(B115,'1_문헌특성'!A:AN,3,0)</f>
        <v>RCT</v>
      </c>
      <c r="E115" s="30" t="str">
        <f>VLOOKUP(B115,'1_문헌특성'!A:AN,8,0)</f>
        <v>비뇨기</v>
      </c>
      <c r="F115" s="30" t="str">
        <f>VLOOKUP(B115,'1_문헌특성'!A:AN,9,0)</f>
        <v>방광암</v>
      </c>
      <c r="G115" s="6" t="str">
        <f>VLOOKUP(B115,'1_문헌특성'!A:AN,10,0)</f>
        <v>bladder cancer</v>
      </c>
      <c r="H115" s="6" t="str">
        <f>VLOOKUP(B115,'1_문헌특성'!A:AN,33,0)</f>
        <v>로봇 보조</v>
      </c>
      <c r="I115" s="30" t="str">
        <f>VLOOKUP(B115,'1_문헌특성'!A:AN,36,0)</f>
        <v>개복</v>
      </c>
      <c r="J115" s="6" t="s">
        <v>237</v>
      </c>
      <c r="K115" s="6" t="s">
        <v>242</v>
      </c>
      <c r="L115" s="6" t="s">
        <v>125</v>
      </c>
      <c r="M115" s="6" t="s">
        <v>238</v>
      </c>
      <c r="N115" s="30" t="s">
        <v>282</v>
      </c>
      <c r="O115" s="30">
        <v>10</v>
      </c>
      <c r="P115" s="30">
        <v>24</v>
      </c>
      <c r="Q115" s="30"/>
      <c r="R115" s="30" t="s">
        <v>284</v>
      </c>
      <c r="S115" s="30">
        <v>10</v>
      </c>
      <c r="T115" s="30">
        <v>23</v>
      </c>
      <c r="U115" s="30"/>
      <c r="V115" s="30" t="s">
        <v>289</v>
      </c>
      <c r="W115" s="30"/>
      <c r="X115" s="6">
        <v>0.56000000000000005</v>
      </c>
      <c r="Y115" s="12" t="s">
        <v>323</v>
      </c>
      <c r="Z115" s="6">
        <v>0.45</v>
      </c>
      <c r="AA115" s="3" t="s">
        <v>334</v>
      </c>
    </row>
    <row r="116" spans="2:27" x14ac:dyDescent="0.3">
      <c r="B116" s="6">
        <v>16631</v>
      </c>
      <c r="C116" s="6" t="str">
        <f>VLOOKUP(B116,'1_문헌특성'!A:AN,2,0)</f>
        <v>Messer(2014)</v>
      </c>
      <c r="D116" s="30" t="str">
        <f>VLOOKUP(B116,'1_문헌특성'!A:AN,3,0)</f>
        <v>RCT</v>
      </c>
      <c r="E116" s="30" t="str">
        <f>VLOOKUP(B116,'1_문헌특성'!A:AN,8,0)</f>
        <v>비뇨기</v>
      </c>
      <c r="F116" s="30" t="str">
        <f>VLOOKUP(B116,'1_문헌특성'!A:AN,9,0)</f>
        <v>방광암</v>
      </c>
      <c r="G116" s="6" t="str">
        <f>VLOOKUP(B116,'1_문헌특성'!A:AN,10,0)</f>
        <v>bladder cancer</v>
      </c>
      <c r="H116" s="6" t="str">
        <f>VLOOKUP(B116,'1_문헌특성'!A:AN,33,0)</f>
        <v>로봇 보조</v>
      </c>
      <c r="I116" s="30" t="str">
        <f>VLOOKUP(B116,'1_문헌특성'!A:AN,36,0)</f>
        <v>개복</v>
      </c>
      <c r="J116" s="6" t="s">
        <v>237</v>
      </c>
      <c r="K116" s="6" t="s">
        <v>243</v>
      </c>
      <c r="L116" s="6" t="s">
        <v>125</v>
      </c>
      <c r="M116" s="6" t="s">
        <v>238</v>
      </c>
      <c r="N116" s="30" t="s">
        <v>282</v>
      </c>
      <c r="O116" s="30">
        <v>10</v>
      </c>
      <c r="P116" s="30">
        <v>23.5</v>
      </c>
      <c r="Q116" s="30"/>
      <c r="R116" s="30" t="s">
        <v>259</v>
      </c>
      <c r="S116" s="30">
        <v>10</v>
      </c>
      <c r="T116" s="30">
        <v>21</v>
      </c>
      <c r="U116" s="30"/>
      <c r="V116" s="30" t="s">
        <v>290</v>
      </c>
      <c r="W116" s="30"/>
      <c r="X116" s="6">
        <v>-2.38</v>
      </c>
      <c r="Y116" s="12" t="s">
        <v>324</v>
      </c>
      <c r="Z116" s="6">
        <v>0.43</v>
      </c>
      <c r="AA116" s="3" t="s">
        <v>334</v>
      </c>
    </row>
    <row r="117" spans="2:27" x14ac:dyDescent="0.3">
      <c r="B117" s="6">
        <v>16631</v>
      </c>
      <c r="C117" s="6" t="str">
        <f>VLOOKUP(B117,'1_문헌특성'!A:AN,2,0)</f>
        <v>Messer(2014)</v>
      </c>
      <c r="D117" s="30" t="str">
        <f>VLOOKUP(B117,'1_문헌특성'!A:AN,3,0)</f>
        <v>RCT</v>
      </c>
      <c r="E117" s="30" t="str">
        <f>VLOOKUP(B117,'1_문헌특성'!A:AN,8,0)</f>
        <v>비뇨기</v>
      </c>
      <c r="F117" s="30" t="str">
        <f>VLOOKUP(B117,'1_문헌특성'!A:AN,9,0)</f>
        <v>방광암</v>
      </c>
      <c r="G117" s="6" t="str">
        <f>VLOOKUP(B117,'1_문헌특성'!A:AN,10,0)</f>
        <v>bladder cancer</v>
      </c>
      <c r="H117" s="6" t="str">
        <f>VLOOKUP(B117,'1_문헌특성'!A:AN,33,0)</f>
        <v>로봇 보조</v>
      </c>
      <c r="I117" s="30" t="str">
        <f>VLOOKUP(B117,'1_문헌특성'!A:AN,36,0)</f>
        <v>개복</v>
      </c>
      <c r="J117" s="6" t="s">
        <v>237</v>
      </c>
      <c r="K117" s="6" t="s">
        <v>244</v>
      </c>
      <c r="L117" s="6" t="s">
        <v>125</v>
      </c>
      <c r="M117" s="6" t="s">
        <v>238</v>
      </c>
      <c r="N117" s="30" t="s">
        <v>282</v>
      </c>
      <c r="O117" s="30">
        <v>10</v>
      </c>
      <c r="P117" s="30">
        <v>22</v>
      </c>
      <c r="Q117" s="30"/>
      <c r="R117" s="30" t="s">
        <v>285</v>
      </c>
      <c r="S117" s="30">
        <v>10</v>
      </c>
      <c r="T117" s="30">
        <v>20.5</v>
      </c>
      <c r="U117" s="30"/>
      <c r="V117" s="30" t="s">
        <v>291</v>
      </c>
      <c r="W117" s="30"/>
      <c r="X117" s="6">
        <v>3.36</v>
      </c>
      <c r="Y117" s="12" t="s">
        <v>325</v>
      </c>
      <c r="Z117" s="6">
        <v>0.44</v>
      </c>
      <c r="AA117" s="3" t="s">
        <v>334</v>
      </c>
    </row>
    <row r="118" spans="2:27" x14ac:dyDescent="0.3">
      <c r="B118" s="6">
        <v>16631</v>
      </c>
      <c r="C118" s="6" t="str">
        <f>VLOOKUP(B118,'1_문헌특성'!A:AN,2,0)</f>
        <v>Messer(2014)</v>
      </c>
      <c r="D118" s="30" t="str">
        <f>VLOOKUP(B118,'1_문헌특성'!A:AN,3,0)</f>
        <v>RCT</v>
      </c>
      <c r="E118" s="30" t="str">
        <f>VLOOKUP(B118,'1_문헌특성'!A:AN,8,0)</f>
        <v>비뇨기</v>
      </c>
      <c r="F118" s="30" t="str">
        <f>VLOOKUP(B118,'1_문헌특성'!A:AN,9,0)</f>
        <v>방광암</v>
      </c>
      <c r="G118" s="6" t="str">
        <f>VLOOKUP(B118,'1_문헌특성'!A:AN,10,0)</f>
        <v>bladder cancer</v>
      </c>
      <c r="H118" s="6" t="str">
        <f>VLOOKUP(B118,'1_문헌특성'!A:AN,33,0)</f>
        <v>로봇 보조</v>
      </c>
      <c r="I118" s="30" t="str">
        <f>VLOOKUP(B118,'1_문헌특성'!A:AN,36,0)</f>
        <v>개복</v>
      </c>
      <c r="J118" s="6" t="s">
        <v>237</v>
      </c>
      <c r="K118" s="6" t="s">
        <v>245</v>
      </c>
      <c r="L118" s="6" t="s">
        <v>125</v>
      </c>
      <c r="M118" s="6" t="s">
        <v>238</v>
      </c>
      <c r="N118" s="30" t="s">
        <v>282</v>
      </c>
      <c r="O118" s="30">
        <v>10</v>
      </c>
      <c r="P118" s="30">
        <v>45</v>
      </c>
      <c r="Q118" s="30"/>
      <c r="R118" s="30" t="s">
        <v>286</v>
      </c>
      <c r="S118" s="30">
        <v>10</v>
      </c>
      <c r="T118" s="30">
        <v>38</v>
      </c>
      <c r="U118" s="30"/>
      <c r="V118" s="30" t="s">
        <v>292</v>
      </c>
      <c r="W118" s="30"/>
      <c r="X118" s="6">
        <v>-6.2</v>
      </c>
      <c r="Y118" s="12" t="s">
        <v>326</v>
      </c>
      <c r="Z118" s="6">
        <v>0.35</v>
      </c>
      <c r="AA118" s="3" t="s">
        <v>334</v>
      </c>
    </row>
    <row r="119" spans="2:27" x14ac:dyDescent="0.3">
      <c r="B119" s="6">
        <v>16631</v>
      </c>
      <c r="C119" s="6" t="str">
        <f>VLOOKUP(B119,'1_문헌특성'!A:AN,2,0)</f>
        <v>Messer(2014)</v>
      </c>
      <c r="D119" s="30" t="str">
        <f>VLOOKUP(B119,'1_문헌특성'!A:AN,3,0)</f>
        <v>RCT</v>
      </c>
      <c r="E119" s="30" t="str">
        <f>VLOOKUP(B119,'1_문헌특성'!A:AN,8,0)</f>
        <v>비뇨기</v>
      </c>
      <c r="F119" s="30" t="str">
        <f>VLOOKUP(B119,'1_문헌특성'!A:AN,9,0)</f>
        <v>방광암</v>
      </c>
      <c r="G119" s="6" t="str">
        <f>VLOOKUP(B119,'1_문헌특성'!A:AN,10,0)</f>
        <v>bladder cancer</v>
      </c>
      <c r="H119" s="6" t="str">
        <f>VLOOKUP(B119,'1_문헌특성'!A:AN,33,0)</f>
        <v>로봇 보조</v>
      </c>
      <c r="I119" s="30" t="str">
        <f>VLOOKUP(B119,'1_문헌특성'!A:AN,36,0)</f>
        <v>개복</v>
      </c>
      <c r="J119" s="6" t="s">
        <v>237</v>
      </c>
      <c r="K119" s="6" t="s">
        <v>246</v>
      </c>
      <c r="L119" s="6" t="s">
        <v>125</v>
      </c>
      <c r="M119" s="6" t="s">
        <v>238</v>
      </c>
      <c r="N119" s="30" t="s">
        <v>282</v>
      </c>
      <c r="O119" s="30">
        <v>10</v>
      </c>
      <c r="P119" s="30">
        <v>141.5</v>
      </c>
      <c r="Q119" s="30"/>
      <c r="R119" s="30" t="s">
        <v>287</v>
      </c>
      <c r="S119" s="30">
        <v>10</v>
      </c>
      <c r="T119" s="30">
        <v>127.5</v>
      </c>
      <c r="U119" s="30"/>
      <c r="V119" s="30" t="s">
        <v>293</v>
      </c>
      <c r="W119" s="30"/>
      <c r="X119" s="6">
        <v>-6.2</v>
      </c>
      <c r="Y119" s="12" t="s">
        <v>327</v>
      </c>
      <c r="Z119" s="6">
        <v>0.63</v>
      </c>
      <c r="AA119" s="3" t="s">
        <v>334</v>
      </c>
    </row>
    <row r="120" spans="2:27" x14ac:dyDescent="0.3">
      <c r="B120" s="6">
        <v>16631</v>
      </c>
      <c r="C120" s="6" t="str">
        <f>VLOOKUP(B120,'1_문헌특성'!A:AN,2,0)</f>
        <v>Messer(2014)</v>
      </c>
      <c r="D120" s="30" t="str">
        <f>VLOOKUP(B120,'1_문헌특성'!A:AN,3,0)</f>
        <v>RCT</v>
      </c>
      <c r="E120" s="30" t="str">
        <f>VLOOKUP(B120,'1_문헌특성'!A:AN,8,0)</f>
        <v>비뇨기</v>
      </c>
      <c r="F120" s="30" t="str">
        <f>VLOOKUP(B120,'1_문헌특성'!A:AN,9,0)</f>
        <v>방광암</v>
      </c>
      <c r="G120" s="6" t="str">
        <f>VLOOKUP(B120,'1_문헌특성'!A:AN,10,0)</f>
        <v>bladder cancer</v>
      </c>
      <c r="H120" s="6" t="str">
        <f>VLOOKUP(B120,'1_문헌특성'!A:AN,33,0)</f>
        <v>로봇 보조</v>
      </c>
      <c r="I120" s="30" t="str">
        <f>VLOOKUP(B120,'1_문헌특성'!A:AN,36,0)</f>
        <v>개복</v>
      </c>
      <c r="J120" s="6" t="s">
        <v>237</v>
      </c>
      <c r="K120" s="6" t="s">
        <v>241</v>
      </c>
      <c r="L120" s="6" t="s">
        <v>125</v>
      </c>
      <c r="M120" s="6" t="s">
        <v>238</v>
      </c>
      <c r="N120" s="30" t="s">
        <v>294</v>
      </c>
      <c r="O120" s="30">
        <v>12</v>
      </c>
      <c r="P120" s="30">
        <v>23.5</v>
      </c>
      <c r="Q120" s="30"/>
      <c r="R120" s="30" t="s">
        <v>295</v>
      </c>
      <c r="S120" s="30">
        <v>13</v>
      </c>
      <c r="T120" s="30">
        <v>27</v>
      </c>
      <c r="U120" s="30"/>
      <c r="V120" s="30" t="s">
        <v>301</v>
      </c>
      <c r="W120" s="30"/>
      <c r="X120" s="6">
        <v>0.72</v>
      </c>
      <c r="Y120" s="12" t="s">
        <v>328</v>
      </c>
      <c r="Z120" s="6">
        <v>0.51</v>
      </c>
      <c r="AA120" s="3" t="s">
        <v>334</v>
      </c>
    </row>
    <row r="121" spans="2:27" x14ac:dyDescent="0.3">
      <c r="B121" s="6">
        <v>16631</v>
      </c>
      <c r="C121" s="6" t="str">
        <f>VLOOKUP(B121,'1_문헌특성'!A:AN,2,0)</f>
        <v>Messer(2014)</v>
      </c>
      <c r="D121" s="30" t="str">
        <f>VLOOKUP(B121,'1_문헌특성'!A:AN,3,0)</f>
        <v>RCT</v>
      </c>
      <c r="E121" s="30" t="str">
        <f>VLOOKUP(B121,'1_문헌특성'!A:AN,8,0)</f>
        <v>비뇨기</v>
      </c>
      <c r="F121" s="30" t="str">
        <f>VLOOKUP(B121,'1_문헌특성'!A:AN,9,0)</f>
        <v>방광암</v>
      </c>
      <c r="G121" s="6" t="str">
        <f>VLOOKUP(B121,'1_문헌특성'!A:AN,10,0)</f>
        <v>bladder cancer</v>
      </c>
      <c r="H121" s="6" t="str">
        <f>VLOOKUP(B121,'1_문헌특성'!A:AN,33,0)</f>
        <v>로봇 보조</v>
      </c>
      <c r="I121" s="30" t="str">
        <f>VLOOKUP(B121,'1_문헌특성'!A:AN,36,0)</f>
        <v>개복</v>
      </c>
      <c r="J121" s="6" t="s">
        <v>237</v>
      </c>
      <c r="K121" s="6" t="s">
        <v>242</v>
      </c>
      <c r="L121" s="6" t="s">
        <v>125</v>
      </c>
      <c r="M121" s="6" t="s">
        <v>238</v>
      </c>
      <c r="N121" s="30" t="s">
        <v>294</v>
      </c>
      <c r="O121" s="30">
        <v>12</v>
      </c>
      <c r="P121" s="30">
        <v>21</v>
      </c>
      <c r="Q121" s="30"/>
      <c r="R121" s="30" t="s">
        <v>296</v>
      </c>
      <c r="S121" s="30">
        <v>13</v>
      </c>
      <c r="T121" s="30">
        <v>23</v>
      </c>
      <c r="U121" s="30"/>
      <c r="V121" s="30" t="s">
        <v>302</v>
      </c>
      <c r="W121" s="30"/>
      <c r="X121" s="6">
        <v>0.8</v>
      </c>
      <c r="Y121" s="12" t="s">
        <v>329</v>
      </c>
      <c r="Z121" s="6">
        <v>0.34</v>
      </c>
      <c r="AA121" s="3" t="s">
        <v>334</v>
      </c>
    </row>
    <row r="122" spans="2:27" x14ac:dyDescent="0.3">
      <c r="B122" s="6">
        <v>16631</v>
      </c>
      <c r="C122" s="6" t="str">
        <f>VLOOKUP(B122,'1_문헌특성'!A:AN,2,0)</f>
        <v>Messer(2014)</v>
      </c>
      <c r="D122" s="30" t="str">
        <f>VLOOKUP(B122,'1_문헌특성'!A:AN,3,0)</f>
        <v>RCT</v>
      </c>
      <c r="E122" s="30" t="str">
        <f>VLOOKUP(B122,'1_문헌특성'!A:AN,8,0)</f>
        <v>비뇨기</v>
      </c>
      <c r="F122" s="30" t="str">
        <f>VLOOKUP(B122,'1_문헌특성'!A:AN,9,0)</f>
        <v>방광암</v>
      </c>
      <c r="G122" s="6" t="str">
        <f>VLOOKUP(B122,'1_문헌특성'!A:AN,10,0)</f>
        <v>bladder cancer</v>
      </c>
      <c r="H122" s="6" t="str">
        <f>VLOOKUP(B122,'1_문헌특성'!A:AN,33,0)</f>
        <v>로봇 보조</v>
      </c>
      <c r="I122" s="30" t="str">
        <f>VLOOKUP(B122,'1_문헌특성'!A:AN,36,0)</f>
        <v>개복</v>
      </c>
      <c r="J122" s="6" t="s">
        <v>237</v>
      </c>
      <c r="K122" s="6" t="s">
        <v>243</v>
      </c>
      <c r="L122" s="6" t="s">
        <v>125</v>
      </c>
      <c r="M122" s="6" t="s">
        <v>238</v>
      </c>
      <c r="N122" s="30" t="s">
        <v>294</v>
      </c>
      <c r="O122" s="30">
        <v>12</v>
      </c>
      <c r="P122" s="30">
        <v>19</v>
      </c>
      <c r="Q122" s="30"/>
      <c r="R122" s="30" t="s">
        <v>297</v>
      </c>
      <c r="S122" s="30">
        <v>13</v>
      </c>
      <c r="T122" s="30">
        <v>22</v>
      </c>
      <c r="U122" s="30"/>
      <c r="V122" s="30" t="s">
        <v>303</v>
      </c>
      <c r="W122" s="30"/>
      <c r="X122" s="6">
        <v>-0.43</v>
      </c>
      <c r="Y122" s="12" t="s">
        <v>330</v>
      </c>
      <c r="Z122" s="6">
        <v>0.88</v>
      </c>
      <c r="AA122" s="3" t="s">
        <v>334</v>
      </c>
    </row>
    <row r="123" spans="2:27" x14ac:dyDescent="0.3">
      <c r="B123" s="6">
        <v>16631</v>
      </c>
      <c r="C123" s="6" t="str">
        <f>VLOOKUP(B123,'1_문헌특성'!A:AN,2,0)</f>
        <v>Messer(2014)</v>
      </c>
      <c r="D123" s="30" t="str">
        <f>VLOOKUP(B123,'1_문헌특성'!A:AN,3,0)</f>
        <v>RCT</v>
      </c>
      <c r="E123" s="30" t="str">
        <f>VLOOKUP(B123,'1_문헌특성'!A:AN,8,0)</f>
        <v>비뇨기</v>
      </c>
      <c r="F123" s="30" t="str">
        <f>VLOOKUP(B123,'1_문헌특성'!A:AN,9,0)</f>
        <v>방광암</v>
      </c>
      <c r="G123" s="6" t="str">
        <f>VLOOKUP(B123,'1_문헌특성'!A:AN,10,0)</f>
        <v>bladder cancer</v>
      </c>
      <c r="H123" s="6" t="str">
        <f>VLOOKUP(B123,'1_문헌특성'!A:AN,33,0)</f>
        <v>로봇 보조</v>
      </c>
      <c r="I123" s="30" t="str">
        <f>VLOOKUP(B123,'1_문헌특성'!A:AN,36,0)</f>
        <v>개복</v>
      </c>
      <c r="J123" s="6" t="s">
        <v>237</v>
      </c>
      <c r="K123" s="6" t="s">
        <v>244</v>
      </c>
      <c r="L123" s="6" t="s">
        <v>125</v>
      </c>
      <c r="M123" s="6" t="s">
        <v>238</v>
      </c>
      <c r="N123" s="30" t="s">
        <v>294</v>
      </c>
      <c r="O123" s="30">
        <v>12</v>
      </c>
      <c r="P123" s="30">
        <v>18</v>
      </c>
      <c r="Q123" s="30"/>
      <c r="R123" s="30" t="s">
        <v>298</v>
      </c>
      <c r="S123" s="30">
        <v>13</v>
      </c>
      <c r="T123" s="30">
        <v>21</v>
      </c>
      <c r="U123" s="30"/>
      <c r="V123" s="30" t="s">
        <v>304</v>
      </c>
      <c r="W123" s="30"/>
      <c r="X123" s="6">
        <v>-0.32</v>
      </c>
      <c r="Y123" s="12" t="s">
        <v>331</v>
      </c>
      <c r="Z123" s="6">
        <v>0.82</v>
      </c>
      <c r="AA123" s="3" t="s">
        <v>334</v>
      </c>
    </row>
    <row r="124" spans="2:27" x14ac:dyDescent="0.3">
      <c r="B124" s="6">
        <v>16631</v>
      </c>
      <c r="C124" s="6" t="str">
        <f>VLOOKUP(B124,'1_문헌특성'!A:AN,2,0)</f>
        <v>Messer(2014)</v>
      </c>
      <c r="D124" s="30" t="str">
        <f>VLOOKUP(B124,'1_문헌특성'!A:AN,3,0)</f>
        <v>RCT</v>
      </c>
      <c r="E124" s="30" t="str">
        <f>VLOOKUP(B124,'1_문헌특성'!A:AN,8,0)</f>
        <v>비뇨기</v>
      </c>
      <c r="F124" s="30" t="str">
        <f>VLOOKUP(B124,'1_문헌특성'!A:AN,9,0)</f>
        <v>방광암</v>
      </c>
      <c r="G124" s="6" t="str">
        <f>VLOOKUP(B124,'1_문헌특성'!A:AN,10,0)</f>
        <v>bladder cancer</v>
      </c>
      <c r="H124" s="6" t="str">
        <f>VLOOKUP(B124,'1_문헌특성'!A:AN,33,0)</f>
        <v>로봇 보조</v>
      </c>
      <c r="I124" s="30" t="str">
        <f>VLOOKUP(B124,'1_문헌특성'!A:AN,36,0)</f>
        <v>개복</v>
      </c>
      <c r="J124" s="6" t="s">
        <v>237</v>
      </c>
      <c r="K124" s="6" t="s">
        <v>245</v>
      </c>
      <c r="L124" s="6" t="s">
        <v>125</v>
      </c>
      <c r="M124" s="6" t="s">
        <v>238</v>
      </c>
      <c r="N124" s="30" t="s">
        <v>294</v>
      </c>
      <c r="O124" s="30">
        <v>12</v>
      </c>
      <c r="P124" s="30">
        <v>38.5</v>
      </c>
      <c r="Q124" s="30"/>
      <c r="R124" s="30" t="s">
        <v>299</v>
      </c>
      <c r="S124" s="30">
        <v>13</v>
      </c>
      <c r="T124" s="30">
        <v>34</v>
      </c>
      <c r="U124" s="30"/>
      <c r="V124" s="30" t="s">
        <v>305</v>
      </c>
      <c r="W124" s="30"/>
      <c r="X124" s="6">
        <v>3.5</v>
      </c>
      <c r="Y124" s="12" t="s">
        <v>332</v>
      </c>
      <c r="Z124" s="6">
        <v>0.44</v>
      </c>
      <c r="AA124" s="3" t="s">
        <v>334</v>
      </c>
    </row>
    <row r="125" spans="2:27" x14ac:dyDescent="0.3">
      <c r="B125" s="6">
        <v>16631</v>
      </c>
      <c r="C125" s="6" t="str">
        <f>VLOOKUP(B125,'1_문헌특성'!A:AN,2,0)</f>
        <v>Messer(2014)</v>
      </c>
      <c r="D125" s="30" t="str">
        <f>VLOOKUP(B125,'1_문헌특성'!A:AN,3,0)</f>
        <v>RCT</v>
      </c>
      <c r="E125" s="30" t="str">
        <f>VLOOKUP(B125,'1_문헌특성'!A:AN,8,0)</f>
        <v>비뇨기</v>
      </c>
      <c r="F125" s="30" t="str">
        <f>VLOOKUP(B125,'1_문헌특성'!A:AN,9,0)</f>
        <v>방광암</v>
      </c>
      <c r="G125" s="6" t="str">
        <f>VLOOKUP(B125,'1_문헌특성'!A:AN,10,0)</f>
        <v>bladder cancer</v>
      </c>
      <c r="H125" s="6" t="str">
        <f>VLOOKUP(B125,'1_문헌특성'!A:AN,33,0)</f>
        <v>로봇 보조</v>
      </c>
      <c r="I125" s="30" t="str">
        <f>VLOOKUP(B125,'1_문헌특성'!A:AN,36,0)</f>
        <v>개복</v>
      </c>
      <c r="J125" s="6" t="s">
        <v>237</v>
      </c>
      <c r="K125" s="6" t="s">
        <v>246</v>
      </c>
      <c r="L125" s="6" t="s">
        <v>125</v>
      </c>
      <c r="M125" s="6" t="s">
        <v>238</v>
      </c>
      <c r="N125" s="30" t="s">
        <v>294</v>
      </c>
      <c r="O125" s="30">
        <v>12</v>
      </c>
      <c r="P125" s="30">
        <v>116</v>
      </c>
      <c r="Q125" s="30"/>
      <c r="R125" s="30" t="s">
        <v>300</v>
      </c>
      <c r="S125" s="30">
        <v>13</v>
      </c>
      <c r="T125" s="30">
        <v>129</v>
      </c>
      <c r="U125" s="30"/>
      <c r="V125" s="30" t="s">
        <v>306</v>
      </c>
      <c r="W125" s="30"/>
      <c r="X125" s="6">
        <v>5.61</v>
      </c>
      <c r="Y125" s="12" t="s">
        <v>333</v>
      </c>
      <c r="Z125" s="6">
        <v>0.48</v>
      </c>
      <c r="AA125" s="3" t="s">
        <v>334</v>
      </c>
    </row>
    <row r="126" spans="2:27" x14ac:dyDescent="0.3">
      <c r="B126" s="6" t="s">
        <v>337</v>
      </c>
      <c r="C126" s="6" t="str">
        <f>VLOOKUP(B126,'1_문헌특성'!A:AN,2,0)</f>
        <v>Parekh(2013)</v>
      </c>
      <c r="D126" s="30" t="str">
        <f>VLOOKUP(B126,'1_문헌특성'!A:AN,3,0)</f>
        <v>RCT</v>
      </c>
      <c r="E126" s="30" t="str">
        <f>VLOOKUP(B126,'1_문헌특성'!A:AN,8,0)</f>
        <v>비뇨기</v>
      </c>
      <c r="F126" s="30" t="str">
        <f>VLOOKUP(B126,'1_문헌특성'!A:AN,9,0)</f>
        <v>방광암</v>
      </c>
      <c r="G126" s="6" t="str">
        <f>VLOOKUP(B126,'1_문헌특성'!A:AN,10,0)</f>
        <v>bladder cancer</v>
      </c>
      <c r="H126" s="6" t="str">
        <f>VLOOKUP(B126,'1_문헌특성'!A:AN,33,0)</f>
        <v>로봇 보조</v>
      </c>
      <c r="I126" s="30" t="str">
        <f>VLOOKUP(B126,'1_문헌특성'!A:AN,36,0)</f>
        <v>개복</v>
      </c>
      <c r="J126" s="6" t="s">
        <v>995</v>
      </c>
      <c r="K126" s="6" t="s">
        <v>351</v>
      </c>
      <c r="L126" s="6" t="s">
        <v>125</v>
      </c>
      <c r="M126" s="6" t="s">
        <v>132</v>
      </c>
      <c r="N126" s="30"/>
      <c r="O126" s="30">
        <v>20</v>
      </c>
      <c r="P126" s="30">
        <v>300</v>
      </c>
      <c r="Q126" s="30"/>
      <c r="R126" s="30" t="s">
        <v>352</v>
      </c>
      <c r="S126" s="30">
        <v>19</v>
      </c>
      <c r="T126" s="30">
        <v>285.5</v>
      </c>
      <c r="U126" s="30"/>
      <c r="V126" s="30" t="s">
        <v>353</v>
      </c>
      <c r="W126" s="30">
        <v>0.32900000000000001</v>
      </c>
      <c r="X126" s="6"/>
      <c r="Y126" s="6"/>
      <c r="Z126" s="6"/>
    </row>
    <row r="127" spans="2:27" x14ac:dyDescent="0.3">
      <c r="B127" s="6" t="s">
        <v>337</v>
      </c>
      <c r="C127" s="6" t="str">
        <f>VLOOKUP(B127,'1_문헌특성'!A:AN,2,0)</f>
        <v>Parekh(2013)</v>
      </c>
      <c r="D127" s="30" t="str">
        <f>VLOOKUP(B127,'1_문헌특성'!A:AN,3,0)</f>
        <v>RCT</v>
      </c>
      <c r="E127" s="30" t="str">
        <f>VLOOKUP(B127,'1_문헌특성'!A:AN,8,0)</f>
        <v>비뇨기</v>
      </c>
      <c r="F127" s="30" t="str">
        <f>VLOOKUP(B127,'1_문헌특성'!A:AN,9,0)</f>
        <v>방광암</v>
      </c>
      <c r="G127" s="6" t="str">
        <f>VLOOKUP(B127,'1_문헌특성'!A:AN,10,0)</f>
        <v>bladder cancer</v>
      </c>
      <c r="H127" s="6" t="str">
        <f>VLOOKUP(B127,'1_문헌특성'!A:AN,33,0)</f>
        <v>로봇 보조</v>
      </c>
      <c r="I127" s="30" t="str">
        <f>VLOOKUP(B127,'1_문헌특성'!A:AN,36,0)</f>
        <v>개복</v>
      </c>
      <c r="J127" s="6" t="s">
        <v>995</v>
      </c>
      <c r="K127" s="6" t="s">
        <v>354</v>
      </c>
      <c r="L127" s="6" t="s">
        <v>125</v>
      </c>
      <c r="M127" s="6" t="s">
        <v>355</v>
      </c>
      <c r="N127" s="30"/>
      <c r="O127" s="30">
        <v>20</v>
      </c>
      <c r="P127" s="30">
        <v>400</v>
      </c>
      <c r="Q127" s="30"/>
      <c r="R127" s="30" t="s">
        <v>356</v>
      </c>
      <c r="S127" s="30">
        <v>19</v>
      </c>
      <c r="T127" s="30">
        <v>800</v>
      </c>
      <c r="U127" s="30"/>
      <c r="V127" s="30" t="s">
        <v>357</v>
      </c>
      <c r="W127" s="30">
        <v>3.0000000000000001E-3</v>
      </c>
      <c r="X127" s="6"/>
      <c r="Y127" s="6"/>
      <c r="Z127" s="6"/>
    </row>
    <row r="128" spans="2:27" x14ac:dyDescent="0.3">
      <c r="B128" s="6" t="s">
        <v>337</v>
      </c>
      <c r="C128" s="6" t="str">
        <f>VLOOKUP(B128,'1_문헌특성'!A:AN,2,0)</f>
        <v>Parekh(2013)</v>
      </c>
      <c r="D128" s="30" t="str">
        <f>VLOOKUP(B128,'1_문헌특성'!A:AN,3,0)</f>
        <v>RCT</v>
      </c>
      <c r="E128" s="30" t="str">
        <f>VLOOKUP(B128,'1_문헌특성'!A:AN,8,0)</f>
        <v>비뇨기</v>
      </c>
      <c r="F128" s="30" t="str">
        <f>VLOOKUP(B128,'1_문헌특성'!A:AN,9,0)</f>
        <v>방광암</v>
      </c>
      <c r="G128" s="6" t="str">
        <f>VLOOKUP(B128,'1_문헌특성'!A:AN,10,0)</f>
        <v>bladder cancer</v>
      </c>
      <c r="H128" s="6" t="str">
        <f>VLOOKUP(B128,'1_문헌특성'!A:AN,33,0)</f>
        <v>로봇 보조</v>
      </c>
      <c r="I128" s="30" t="str">
        <f>VLOOKUP(B128,'1_문헌특성'!A:AN,36,0)</f>
        <v>개복</v>
      </c>
      <c r="J128" s="6" t="s">
        <v>995</v>
      </c>
      <c r="K128" s="6" t="s">
        <v>358</v>
      </c>
      <c r="L128" s="6" t="s">
        <v>125</v>
      </c>
      <c r="M128" s="6" t="s">
        <v>359</v>
      </c>
      <c r="N128" s="30"/>
      <c r="O128" s="30">
        <v>20</v>
      </c>
      <c r="P128" s="30">
        <v>0</v>
      </c>
      <c r="Q128" s="30"/>
      <c r="R128" s="30" t="s">
        <v>360</v>
      </c>
      <c r="S128" s="30">
        <v>19</v>
      </c>
      <c r="T128" s="30">
        <v>8</v>
      </c>
      <c r="U128" s="30"/>
      <c r="V128" s="30" t="s">
        <v>360</v>
      </c>
      <c r="W128" s="30">
        <v>0.41</v>
      </c>
      <c r="X128" s="6"/>
      <c r="Y128" s="6"/>
      <c r="Z128" s="6"/>
    </row>
    <row r="129" spans="2:27" x14ac:dyDescent="0.3">
      <c r="B129" s="6" t="s">
        <v>337</v>
      </c>
      <c r="C129" s="6" t="str">
        <f>VLOOKUP(B129,'1_문헌특성'!A:AN,2,0)</f>
        <v>Parekh(2013)</v>
      </c>
      <c r="D129" s="30" t="str">
        <f>VLOOKUP(B129,'1_문헌특성'!A:AN,3,0)</f>
        <v>RCT</v>
      </c>
      <c r="E129" s="30" t="str">
        <f>VLOOKUP(B129,'1_문헌특성'!A:AN,8,0)</f>
        <v>비뇨기</v>
      </c>
      <c r="F129" s="30" t="str">
        <f>VLOOKUP(B129,'1_문헌특성'!A:AN,9,0)</f>
        <v>방광암</v>
      </c>
      <c r="G129" s="6" t="str">
        <f>VLOOKUP(B129,'1_문헌특성'!A:AN,10,0)</f>
        <v>bladder cancer</v>
      </c>
      <c r="H129" s="6" t="str">
        <f>VLOOKUP(B129,'1_문헌특성'!A:AN,33,0)</f>
        <v>로봇 보조</v>
      </c>
      <c r="I129" s="30" t="str">
        <f>VLOOKUP(B129,'1_문헌특성'!A:AN,36,0)</f>
        <v>개복</v>
      </c>
      <c r="J129" s="6" t="s">
        <v>995</v>
      </c>
      <c r="K129" s="6" t="s">
        <v>150</v>
      </c>
      <c r="L129" s="6" t="s">
        <v>125</v>
      </c>
      <c r="M129" s="6" t="s">
        <v>363</v>
      </c>
      <c r="N129" s="30"/>
      <c r="O129" s="30">
        <v>20</v>
      </c>
      <c r="P129" s="30">
        <v>6</v>
      </c>
      <c r="Q129" s="30"/>
      <c r="R129" s="30" t="s">
        <v>364</v>
      </c>
      <c r="S129" s="30">
        <v>19</v>
      </c>
      <c r="T129" s="30">
        <v>6</v>
      </c>
      <c r="U129" s="30"/>
      <c r="V129" s="30" t="s">
        <v>365</v>
      </c>
      <c r="W129" s="30">
        <v>0.28799999999999998</v>
      </c>
      <c r="X129" s="6"/>
      <c r="Y129" s="6"/>
      <c r="Z129" s="6"/>
    </row>
    <row r="130" spans="2:27" x14ac:dyDescent="0.3">
      <c r="B130" s="6" t="s">
        <v>337</v>
      </c>
      <c r="C130" s="6" t="str">
        <f>VLOOKUP(B130,'1_문헌특성'!A:AN,2,0)</f>
        <v>Parekh(2013)</v>
      </c>
      <c r="D130" s="30" t="str">
        <f>VLOOKUP(B130,'1_문헌특성'!A:AN,3,0)</f>
        <v>RCT</v>
      </c>
      <c r="E130" s="30" t="str">
        <f>VLOOKUP(B130,'1_문헌특성'!A:AN,8,0)</f>
        <v>비뇨기</v>
      </c>
      <c r="F130" s="30" t="str">
        <f>VLOOKUP(B130,'1_문헌특성'!A:AN,9,0)</f>
        <v>방광암</v>
      </c>
      <c r="G130" s="6" t="str">
        <f>VLOOKUP(B130,'1_문헌특성'!A:AN,10,0)</f>
        <v>bladder cancer</v>
      </c>
      <c r="H130" s="6" t="str">
        <f>VLOOKUP(B130,'1_문헌특성'!A:AN,33,0)</f>
        <v>로봇 보조</v>
      </c>
      <c r="I130" s="30" t="str">
        <f>VLOOKUP(B130,'1_문헌특성'!A:AN,36,0)</f>
        <v>개복</v>
      </c>
      <c r="J130" s="6" t="s">
        <v>995</v>
      </c>
      <c r="K130" s="6" t="s">
        <v>367</v>
      </c>
      <c r="L130" s="6" t="s">
        <v>125</v>
      </c>
      <c r="M130" s="6" t="s">
        <v>368</v>
      </c>
      <c r="N130" s="30"/>
      <c r="O130" s="30">
        <v>20</v>
      </c>
      <c r="P130" s="30">
        <v>4</v>
      </c>
      <c r="Q130" s="30"/>
      <c r="R130" s="30" t="s">
        <v>369</v>
      </c>
      <c r="S130" s="30">
        <v>19</v>
      </c>
      <c r="T130" s="30">
        <v>5.5</v>
      </c>
      <c r="U130" s="30"/>
      <c r="V130" s="30" t="s">
        <v>370</v>
      </c>
      <c r="W130" s="30">
        <v>0.5</v>
      </c>
      <c r="X130" s="6"/>
      <c r="Y130" s="6"/>
      <c r="Z130" s="6"/>
    </row>
    <row r="131" spans="2:27" x14ac:dyDescent="0.3">
      <c r="B131" s="6" t="s">
        <v>337</v>
      </c>
      <c r="C131" s="6" t="str">
        <f>VLOOKUP(B131,'1_문헌특성'!A:AN,2,0)</f>
        <v>Parekh(2013)</v>
      </c>
      <c r="D131" s="30" t="str">
        <f>VLOOKUP(B131,'1_문헌특성'!A:AN,3,0)</f>
        <v>RCT</v>
      </c>
      <c r="E131" s="30" t="str">
        <f>VLOOKUP(B131,'1_문헌특성'!A:AN,8,0)</f>
        <v>비뇨기</v>
      </c>
      <c r="F131" s="30" t="str">
        <f>VLOOKUP(B131,'1_문헌특성'!A:AN,9,0)</f>
        <v>방광암</v>
      </c>
      <c r="G131" s="6" t="str">
        <f>VLOOKUP(B131,'1_문헌특성'!A:AN,10,0)</f>
        <v>bladder cancer</v>
      </c>
      <c r="H131" s="6" t="str">
        <f>VLOOKUP(B131,'1_문헌특성'!A:AN,33,0)</f>
        <v>로봇 보조</v>
      </c>
      <c r="I131" s="30" t="str">
        <f>VLOOKUP(B131,'1_문헌특성'!A:AN,36,0)</f>
        <v>개복</v>
      </c>
      <c r="J131" s="6" t="s">
        <v>995</v>
      </c>
      <c r="K131" s="6" t="s">
        <v>374</v>
      </c>
      <c r="L131" s="6" t="s">
        <v>125</v>
      </c>
      <c r="M131" s="6"/>
      <c r="N131" s="30"/>
      <c r="O131" s="30">
        <v>20</v>
      </c>
      <c r="P131" s="30">
        <v>11</v>
      </c>
      <c r="Q131" s="30"/>
      <c r="R131" s="30" t="s">
        <v>375</v>
      </c>
      <c r="S131" s="30">
        <v>19</v>
      </c>
      <c r="T131" s="30">
        <v>23</v>
      </c>
      <c r="U131" s="30"/>
      <c r="V131" s="30" t="s">
        <v>376</v>
      </c>
      <c r="W131" s="30">
        <v>0.13500000000000001</v>
      </c>
      <c r="X131" s="6"/>
      <c r="Y131" s="6"/>
      <c r="Z131" s="6"/>
    </row>
    <row r="132" spans="2:27" x14ac:dyDescent="0.3">
      <c r="B132" s="6">
        <v>9847</v>
      </c>
      <c r="C132" s="6" t="str">
        <f>VLOOKUP(B132,'1_문헌특성'!A:AN,2,0)</f>
        <v>Parekh(2018)</v>
      </c>
      <c r="D132" s="30" t="str">
        <f>VLOOKUP(B132,'1_문헌특성'!A:AN,3,0)</f>
        <v>RCT</v>
      </c>
      <c r="E132" s="30" t="str">
        <f>VLOOKUP(B132,'1_문헌특성'!A:AN,8,0)</f>
        <v>비뇨기</v>
      </c>
      <c r="F132" s="30" t="str">
        <f>VLOOKUP(B132,'1_문헌특성'!A:AN,9,0)</f>
        <v>방광암</v>
      </c>
      <c r="G132" s="6" t="str">
        <f>VLOOKUP(B132,'1_문헌특성'!A:AN,10,0)</f>
        <v>bladder cancer, refractory carcinoma in situ</v>
      </c>
      <c r="H132" s="6" t="str">
        <f>VLOOKUP(B132,'1_문헌특성'!A:AN,33,0)</f>
        <v>로봇 보조</v>
      </c>
      <c r="I132" s="30" t="str">
        <f>VLOOKUP(B132,'1_문헌특성'!A:AN,36,0)</f>
        <v>개복</v>
      </c>
      <c r="J132" s="6" t="s">
        <v>171</v>
      </c>
      <c r="K132" s="6" t="s">
        <v>398</v>
      </c>
      <c r="L132" s="6" t="s">
        <v>396</v>
      </c>
      <c r="M132" s="6" t="s">
        <v>399</v>
      </c>
      <c r="N132" s="30" t="s">
        <v>395</v>
      </c>
      <c r="O132" s="30">
        <v>150</v>
      </c>
      <c r="P132" s="30">
        <v>72.3</v>
      </c>
      <c r="Q132" s="30"/>
      <c r="R132" s="30" t="s">
        <v>400</v>
      </c>
      <c r="S132" s="30">
        <v>152</v>
      </c>
      <c r="T132" s="30">
        <v>71.599999999999994</v>
      </c>
      <c r="U132" s="30"/>
      <c r="V132" s="30" t="s">
        <v>401</v>
      </c>
      <c r="W132" s="30">
        <v>0.9</v>
      </c>
      <c r="X132" s="6">
        <v>0.7</v>
      </c>
      <c r="Y132" s="12" t="s">
        <v>402</v>
      </c>
      <c r="Z132" s="6">
        <v>1E-3</v>
      </c>
      <c r="AA132" s="3" t="s">
        <v>409</v>
      </c>
    </row>
    <row r="133" spans="2:27" x14ac:dyDescent="0.3">
      <c r="B133" s="6">
        <v>9847</v>
      </c>
      <c r="C133" s="6" t="str">
        <f>VLOOKUP(B133,'1_문헌특성'!A:AN,2,0)</f>
        <v>Parekh(2018)</v>
      </c>
      <c r="D133" s="30" t="str">
        <f>VLOOKUP(B133,'1_문헌특성'!A:AN,3,0)</f>
        <v>RCT</v>
      </c>
      <c r="E133" s="30" t="str">
        <f>VLOOKUP(B133,'1_문헌특성'!A:AN,8,0)</f>
        <v>비뇨기</v>
      </c>
      <c r="F133" s="30" t="str">
        <f>VLOOKUP(B133,'1_문헌특성'!A:AN,9,0)</f>
        <v>방광암</v>
      </c>
      <c r="G133" s="6" t="str">
        <f>VLOOKUP(B133,'1_문헌특성'!A:AN,10,0)</f>
        <v>bladder cancer, refractory carcinoma in situ</v>
      </c>
      <c r="H133" s="6" t="str">
        <f>VLOOKUP(B133,'1_문헌특성'!A:AN,33,0)</f>
        <v>로봇 보조</v>
      </c>
      <c r="I133" s="30" t="str">
        <f>VLOOKUP(B133,'1_문헌특성'!A:AN,36,0)</f>
        <v>개복</v>
      </c>
      <c r="J133" s="6" t="s">
        <v>171</v>
      </c>
      <c r="K133" s="6" t="s">
        <v>398</v>
      </c>
      <c r="L133" s="6" t="s">
        <v>397</v>
      </c>
      <c r="M133" s="6" t="s">
        <v>399</v>
      </c>
      <c r="N133" s="30" t="s">
        <v>395</v>
      </c>
      <c r="O133" s="30">
        <v>159</v>
      </c>
      <c r="P133" s="30">
        <v>72.3</v>
      </c>
      <c r="Q133" s="30"/>
      <c r="R133" s="30" t="s">
        <v>403</v>
      </c>
      <c r="S133" s="30">
        <v>153</v>
      </c>
      <c r="T133" s="30">
        <v>71.8</v>
      </c>
      <c r="U133" s="30"/>
      <c r="V133" s="30" t="s">
        <v>404</v>
      </c>
      <c r="W133" s="30"/>
      <c r="X133" s="6">
        <v>0.5</v>
      </c>
      <c r="Y133" s="12" t="s">
        <v>405</v>
      </c>
      <c r="Z133" s="6">
        <v>1E-3</v>
      </c>
    </row>
    <row r="134" spans="2:27" x14ac:dyDescent="0.3">
      <c r="B134" s="6">
        <v>9847</v>
      </c>
      <c r="C134" s="6" t="str">
        <f>VLOOKUP(B134,'1_문헌특성'!A:AN,2,0)</f>
        <v>Parekh(2018)</v>
      </c>
      <c r="D134" s="30" t="str">
        <f>VLOOKUP(B134,'1_문헌특성'!A:AN,3,0)</f>
        <v>RCT</v>
      </c>
      <c r="E134" s="30" t="str">
        <f>VLOOKUP(B134,'1_문헌특성'!A:AN,8,0)</f>
        <v>비뇨기</v>
      </c>
      <c r="F134" s="30" t="str">
        <f>VLOOKUP(B134,'1_문헌특성'!A:AN,9,0)</f>
        <v>방광암</v>
      </c>
      <c r="G134" s="6" t="str">
        <f>VLOOKUP(B134,'1_문헌특성'!A:AN,10,0)</f>
        <v>bladder cancer, refractory carcinoma in situ</v>
      </c>
      <c r="H134" s="6" t="str">
        <f>VLOOKUP(B134,'1_문헌특성'!A:AN,33,0)</f>
        <v>로봇 보조</v>
      </c>
      <c r="I134" s="30" t="str">
        <f>VLOOKUP(B134,'1_문헌특성'!A:AN,36,0)</f>
        <v>개복</v>
      </c>
      <c r="J134" s="6" t="s">
        <v>995</v>
      </c>
      <c r="K134" s="6" t="s">
        <v>433</v>
      </c>
      <c r="L134" s="6" t="s">
        <v>125</v>
      </c>
      <c r="M134" s="6" t="s">
        <v>122</v>
      </c>
      <c r="N134" s="30"/>
      <c r="O134" s="30">
        <v>150</v>
      </c>
      <c r="P134" s="30">
        <v>300</v>
      </c>
      <c r="Q134" s="30"/>
      <c r="R134" s="30" t="s">
        <v>435</v>
      </c>
      <c r="S134" s="30">
        <v>152</v>
      </c>
      <c r="T134" s="30">
        <v>700</v>
      </c>
      <c r="U134" s="30"/>
      <c r="V134" s="30" t="s">
        <v>436</v>
      </c>
      <c r="W134" s="30"/>
      <c r="X134" s="6"/>
      <c r="Y134" s="6"/>
      <c r="Z134" s="6"/>
    </row>
    <row r="135" spans="2:27" x14ac:dyDescent="0.3">
      <c r="B135" s="6">
        <v>9847</v>
      </c>
      <c r="C135" s="6" t="str">
        <f>VLOOKUP(B135,'1_문헌특성'!A:AN,2,0)</f>
        <v>Parekh(2018)</v>
      </c>
      <c r="D135" s="30" t="str">
        <f>VLOOKUP(B135,'1_문헌특성'!A:AN,3,0)</f>
        <v>RCT</v>
      </c>
      <c r="E135" s="30" t="str">
        <f>VLOOKUP(B135,'1_문헌특성'!A:AN,8,0)</f>
        <v>비뇨기</v>
      </c>
      <c r="F135" s="30" t="str">
        <f>VLOOKUP(B135,'1_문헌특성'!A:AN,9,0)</f>
        <v>방광암</v>
      </c>
      <c r="G135" s="6" t="str">
        <f>VLOOKUP(B135,'1_문헌특성'!A:AN,10,0)</f>
        <v>bladder cancer, refractory carcinoma in situ</v>
      </c>
      <c r="H135" s="6" t="str">
        <f>VLOOKUP(B135,'1_문헌특성'!A:AN,33,0)</f>
        <v>로봇 보조</v>
      </c>
      <c r="I135" s="30" t="str">
        <f>VLOOKUP(B135,'1_문헌특성'!A:AN,36,0)</f>
        <v>개복</v>
      </c>
      <c r="J135" s="6" t="s">
        <v>995</v>
      </c>
      <c r="K135" s="6" t="s">
        <v>358</v>
      </c>
      <c r="L135" s="6" t="s">
        <v>125</v>
      </c>
      <c r="M135" s="6" t="s">
        <v>359</v>
      </c>
      <c r="N135" s="30"/>
      <c r="O135" s="30">
        <v>150</v>
      </c>
      <c r="P135" s="30">
        <v>3</v>
      </c>
      <c r="Q135" s="30"/>
      <c r="R135" s="30" t="s">
        <v>437</v>
      </c>
      <c r="S135" s="30">
        <v>152</v>
      </c>
      <c r="T135" s="30">
        <v>4</v>
      </c>
      <c r="U135" s="30"/>
      <c r="V135" s="30" t="s">
        <v>437</v>
      </c>
      <c r="W135" s="30"/>
      <c r="X135" s="6"/>
      <c r="Y135" s="6"/>
      <c r="Z135" s="6"/>
    </row>
    <row r="136" spans="2:27" x14ac:dyDescent="0.3">
      <c r="B136" s="6">
        <v>9847</v>
      </c>
      <c r="C136" s="6" t="str">
        <f>VLOOKUP(B136,'1_문헌특성'!A:AN,2,0)</f>
        <v>Parekh(2018)</v>
      </c>
      <c r="D136" s="30" t="str">
        <f>VLOOKUP(B136,'1_문헌특성'!A:AN,3,0)</f>
        <v>RCT</v>
      </c>
      <c r="E136" s="30" t="str">
        <f>VLOOKUP(B136,'1_문헌특성'!A:AN,8,0)</f>
        <v>비뇨기</v>
      </c>
      <c r="F136" s="30" t="str">
        <f>VLOOKUP(B136,'1_문헌특성'!A:AN,9,0)</f>
        <v>방광암</v>
      </c>
      <c r="G136" s="6" t="str">
        <f>VLOOKUP(B136,'1_문헌특성'!A:AN,10,0)</f>
        <v>bladder cancer, refractory carcinoma in situ</v>
      </c>
      <c r="H136" s="6" t="str">
        <f>VLOOKUP(B136,'1_문헌특성'!A:AN,33,0)</f>
        <v>로봇 보조</v>
      </c>
      <c r="I136" s="30" t="str">
        <f>VLOOKUP(B136,'1_문헌특성'!A:AN,36,0)</f>
        <v>개복</v>
      </c>
      <c r="J136" s="6" t="s">
        <v>995</v>
      </c>
      <c r="K136" s="6" t="s">
        <v>150</v>
      </c>
      <c r="L136" s="6" t="s">
        <v>125</v>
      </c>
      <c r="M136" s="6" t="s">
        <v>363</v>
      </c>
      <c r="N136" s="30"/>
      <c r="O136" s="30">
        <v>150</v>
      </c>
      <c r="P136" s="30">
        <v>6</v>
      </c>
      <c r="Q136" s="30"/>
      <c r="R136" s="30" t="s">
        <v>438</v>
      </c>
      <c r="S136" s="30">
        <v>152</v>
      </c>
      <c r="T136" s="30">
        <v>7</v>
      </c>
      <c r="U136" s="30"/>
      <c r="V136" s="30" t="s">
        <v>439</v>
      </c>
      <c r="W136" s="30"/>
      <c r="X136" s="6"/>
      <c r="Y136" s="6"/>
      <c r="Z136" s="6"/>
    </row>
    <row r="137" spans="2:27" x14ac:dyDescent="0.3">
      <c r="B137" s="6">
        <v>9847</v>
      </c>
      <c r="C137" s="6" t="str">
        <f>VLOOKUP(B137,'1_문헌특성'!A:AN,2,0)</f>
        <v>Parekh(2018)</v>
      </c>
      <c r="D137" s="30" t="str">
        <f>VLOOKUP(B137,'1_문헌특성'!A:AN,3,0)</f>
        <v>RCT</v>
      </c>
      <c r="E137" s="30" t="str">
        <f>VLOOKUP(B137,'1_문헌특성'!A:AN,8,0)</f>
        <v>비뇨기</v>
      </c>
      <c r="F137" s="30" t="str">
        <f>VLOOKUP(B137,'1_문헌특성'!A:AN,9,0)</f>
        <v>방광암</v>
      </c>
      <c r="G137" s="6" t="str">
        <f>VLOOKUP(B137,'1_문헌특성'!A:AN,10,0)</f>
        <v>bladder cancer, refractory carcinoma in situ</v>
      </c>
      <c r="H137" s="6" t="str">
        <f>VLOOKUP(B137,'1_문헌특성'!A:AN,33,0)</f>
        <v>로봇 보조</v>
      </c>
      <c r="I137" s="30" t="str">
        <f>VLOOKUP(B137,'1_문헌특성'!A:AN,36,0)</f>
        <v>개복</v>
      </c>
      <c r="J137" s="6" t="s">
        <v>995</v>
      </c>
      <c r="K137" s="6" t="s">
        <v>351</v>
      </c>
      <c r="L137" s="6" t="s">
        <v>125</v>
      </c>
      <c r="M137" s="6" t="s">
        <v>434</v>
      </c>
      <c r="N137" s="30"/>
      <c r="O137" s="30">
        <v>150</v>
      </c>
      <c r="P137" s="30">
        <v>428</v>
      </c>
      <c r="Q137" s="30"/>
      <c r="R137" s="30" t="s">
        <v>440</v>
      </c>
      <c r="S137" s="30">
        <v>152</v>
      </c>
      <c r="T137" s="30">
        <v>361</v>
      </c>
      <c r="U137" s="30"/>
      <c r="V137" s="30" t="s">
        <v>441</v>
      </c>
      <c r="W137" s="30"/>
      <c r="X137" s="6"/>
      <c r="Y137" s="6"/>
      <c r="Z137" s="6"/>
    </row>
    <row r="138" spans="2:27" x14ac:dyDescent="0.3">
      <c r="B138" s="6">
        <v>9847</v>
      </c>
      <c r="C138" s="6" t="str">
        <f>VLOOKUP(B138,'1_문헌특성'!A:AN,2,0)</f>
        <v>Parekh(2018)</v>
      </c>
      <c r="D138" s="30" t="str">
        <f>VLOOKUP(B138,'1_문헌특성'!A:AN,3,0)</f>
        <v>RCT</v>
      </c>
      <c r="E138" s="30" t="str">
        <f>VLOOKUP(B138,'1_문헌특성'!A:AN,8,0)</f>
        <v>비뇨기</v>
      </c>
      <c r="F138" s="30" t="str">
        <f>VLOOKUP(B138,'1_문헌특성'!A:AN,9,0)</f>
        <v>방광암</v>
      </c>
      <c r="G138" s="6" t="str">
        <f>VLOOKUP(B138,'1_문헌특성'!A:AN,10,0)</f>
        <v>bladder cancer, refractory carcinoma in situ</v>
      </c>
      <c r="H138" s="6" t="str">
        <f>VLOOKUP(B138,'1_문헌특성'!A:AN,33,0)</f>
        <v>로봇 보조</v>
      </c>
      <c r="I138" s="30" t="str">
        <f>VLOOKUP(B138,'1_문헌특성'!A:AN,36,0)</f>
        <v>개복</v>
      </c>
      <c r="J138" s="6" t="s">
        <v>995</v>
      </c>
      <c r="K138" s="6" t="s">
        <v>442</v>
      </c>
      <c r="L138" s="6"/>
      <c r="M138" s="6" t="s">
        <v>454</v>
      </c>
      <c r="N138" s="30"/>
      <c r="O138" s="30">
        <v>149</v>
      </c>
      <c r="P138" s="30">
        <v>23.3</v>
      </c>
      <c r="Q138" s="30">
        <v>12.5</v>
      </c>
      <c r="R138" s="30"/>
      <c r="S138" s="30">
        <v>149</v>
      </c>
      <c r="T138" s="30">
        <v>25.7</v>
      </c>
      <c r="U138" s="30">
        <v>12.4</v>
      </c>
      <c r="V138" s="30"/>
      <c r="W138" s="30">
        <v>0.13</v>
      </c>
      <c r="X138" s="6"/>
      <c r="Y138" s="6"/>
      <c r="Z138" s="6"/>
    </row>
    <row r="139" spans="2:27" x14ac:dyDescent="0.3">
      <c r="B139" s="6">
        <v>9847</v>
      </c>
      <c r="C139" s="6" t="str">
        <f>VLOOKUP(B139,'1_문헌특성'!A:AN,2,0)</f>
        <v>Parekh(2018)</v>
      </c>
      <c r="D139" s="30" t="str">
        <f>VLOOKUP(B139,'1_문헌특성'!A:AN,3,0)</f>
        <v>RCT</v>
      </c>
      <c r="E139" s="30" t="str">
        <f>VLOOKUP(B139,'1_문헌특성'!A:AN,8,0)</f>
        <v>비뇨기</v>
      </c>
      <c r="F139" s="30" t="str">
        <f>VLOOKUP(B139,'1_문헌특성'!A:AN,9,0)</f>
        <v>방광암</v>
      </c>
      <c r="G139" s="6" t="str">
        <f>VLOOKUP(B139,'1_문헌특성'!A:AN,10,0)</f>
        <v>bladder cancer, refractory carcinoma in situ</v>
      </c>
      <c r="H139" s="6" t="str">
        <f>VLOOKUP(B139,'1_문헌특성'!A:AN,33,0)</f>
        <v>로봇 보조</v>
      </c>
      <c r="I139" s="30" t="str">
        <f>VLOOKUP(B139,'1_문헌특성'!A:AN,36,0)</f>
        <v>개복</v>
      </c>
      <c r="J139" s="6" t="s">
        <v>175</v>
      </c>
      <c r="K139" s="6" t="s">
        <v>241</v>
      </c>
      <c r="L139" s="6"/>
      <c r="M139" s="6" t="s">
        <v>455</v>
      </c>
      <c r="N139" s="30" t="s">
        <v>195</v>
      </c>
      <c r="O139" s="30">
        <v>116</v>
      </c>
      <c r="P139" s="30">
        <v>22.9</v>
      </c>
      <c r="Q139" s="30"/>
      <c r="R139" s="30" t="s">
        <v>456</v>
      </c>
      <c r="S139" s="30">
        <v>115</v>
      </c>
      <c r="T139" s="30">
        <v>23.4</v>
      </c>
      <c r="U139" s="30"/>
      <c r="V139" s="30" t="s">
        <v>464</v>
      </c>
      <c r="W139" s="30"/>
      <c r="X139" s="6"/>
      <c r="Y139" s="6"/>
      <c r="Z139" s="6"/>
    </row>
    <row r="140" spans="2:27" x14ac:dyDescent="0.3">
      <c r="B140" s="6">
        <v>9847</v>
      </c>
      <c r="C140" s="6" t="str">
        <f>VLOOKUP(B140,'1_문헌특성'!A:AN,2,0)</f>
        <v>Parekh(2018)</v>
      </c>
      <c r="D140" s="30" t="str">
        <f>VLOOKUP(B140,'1_문헌특성'!A:AN,3,0)</f>
        <v>RCT</v>
      </c>
      <c r="E140" s="30" t="str">
        <f>VLOOKUP(B140,'1_문헌특성'!A:AN,8,0)</f>
        <v>비뇨기</v>
      </c>
      <c r="F140" s="30" t="str">
        <f>VLOOKUP(B140,'1_문헌특성'!A:AN,9,0)</f>
        <v>방광암</v>
      </c>
      <c r="G140" s="6" t="str">
        <f>VLOOKUP(B140,'1_문헌특성'!A:AN,10,0)</f>
        <v>bladder cancer, refractory carcinoma in situ</v>
      </c>
      <c r="H140" s="6" t="str">
        <f>VLOOKUP(B140,'1_문헌특성'!A:AN,33,0)</f>
        <v>로봇 보조</v>
      </c>
      <c r="I140" s="30" t="str">
        <f>VLOOKUP(B140,'1_문헌특성'!A:AN,36,0)</f>
        <v>개복</v>
      </c>
      <c r="J140" s="6" t="s">
        <v>175</v>
      </c>
      <c r="K140" s="6" t="s">
        <v>449</v>
      </c>
      <c r="L140" s="6"/>
      <c r="M140" s="6" t="s">
        <v>455</v>
      </c>
      <c r="N140" s="30" t="s">
        <v>195</v>
      </c>
      <c r="O140" s="30">
        <v>113</v>
      </c>
      <c r="P140" s="30">
        <v>23.5</v>
      </c>
      <c r="Q140" s="30"/>
      <c r="R140" s="30" t="s">
        <v>457</v>
      </c>
      <c r="S140" s="30">
        <v>115</v>
      </c>
      <c r="T140" s="30">
        <v>23.5</v>
      </c>
      <c r="U140" s="30"/>
      <c r="V140" s="30" t="s">
        <v>465</v>
      </c>
      <c r="W140" s="30"/>
      <c r="X140" s="6"/>
      <c r="Y140" s="6"/>
      <c r="Z140" s="6"/>
    </row>
    <row r="141" spans="2:27" x14ac:dyDescent="0.3">
      <c r="B141" s="6">
        <v>9847</v>
      </c>
      <c r="C141" s="6" t="str">
        <f>VLOOKUP(B141,'1_문헌특성'!A:AN,2,0)</f>
        <v>Parekh(2018)</v>
      </c>
      <c r="D141" s="30" t="str">
        <f>VLOOKUP(B141,'1_문헌특성'!A:AN,3,0)</f>
        <v>RCT</v>
      </c>
      <c r="E141" s="30" t="str">
        <f>VLOOKUP(B141,'1_문헌특성'!A:AN,8,0)</f>
        <v>비뇨기</v>
      </c>
      <c r="F141" s="30" t="str">
        <f>VLOOKUP(B141,'1_문헌특성'!A:AN,9,0)</f>
        <v>방광암</v>
      </c>
      <c r="G141" s="6" t="str">
        <f>VLOOKUP(B141,'1_문헌특성'!A:AN,10,0)</f>
        <v>bladder cancer, refractory carcinoma in situ</v>
      </c>
      <c r="H141" s="6" t="str">
        <f>VLOOKUP(B141,'1_문헌특성'!A:AN,33,0)</f>
        <v>로봇 보조</v>
      </c>
      <c r="I141" s="30" t="str">
        <f>VLOOKUP(B141,'1_문헌특성'!A:AN,36,0)</f>
        <v>개복</v>
      </c>
      <c r="J141" s="6" t="s">
        <v>175</v>
      </c>
      <c r="K141" s="6" t="s">
        <v>243</v>
      </c>
      <c r="L141" s="6"/>
      <c r="M141" s="6" t="s">
        <v>455</v>
      </c>
      <c r="N141" s="30" t="s">
        <v>195</v>
      </c>
      <c r="O141" s="30">
        <v>111</v>
      </c>
      <c r="P141" s="30">
        <v>17.5</v>
      </c>
      <c r="Q141" s="30"/>
      <c r="R141" s="30" t="s">
        <v>458</v>
      </c>
      <c r="S141" s="30">
        <v>112</v>
      </c>
      <c r="T141" s="30">
        <v>17.7</v>
      </c>
      <c r="U141" s="30"/>
      <c r="V141" s="30" t="s">
        <v>466</v>
      </c>
      <c r="W141" s="30"/>
      <c r="X141" s="6"/>
      <c r="Y141" s="6"/>
      <c r="Z141" s="6"/>
    </row>
    <row r="142" spans="2:27" x14ac:dyDescent="0.3">
      <c r="B142" s="6">
        <v>9847</v>
      </c>
      <c r="C142" s="6" t="str">
        <f>VLOOKUP(B142,'1_문헌특성'!A:AN,2,0)</f>
        <v>Parekh(2018)</v>
      </c>
      <c r="D142" s="30" t="str">
        <f>VLOOKUP(B142,'1_문헌특성'!A:AN,3,0)</f>
        <v>RCT</v>
      </c>
      <c r="E142" s="30" t="str">
        <f>VLOOKUP(B142,'1_문헌특성'!A:AN,8,0)</f>
        <v>비뇨기</v>
      </c>
      <c r="F142" s="30" t="str">
        <f>VLOOKUP(B142,'1_문헌특성'!A:AN,9,0)</f>
        <v>방광암</v>
      </c>
      <c r="G142" s="6" t="str">
        <f>VLOOKUP(B142,'1_문헌특성'!A:AN,10,0)</f>
        <v>bladder cancer, refractory carcinoma in situ</v>
      </c>
      <c r="H142" s="6" t="str">
        <f>VLOOKUP(B142,'1_문헌특성'!A:AN,33,0)</f>
        <v>로봇 보조</v>
      </c>
      <c r="I142" s="30" t="str">
        <f>VLOOKUP(B142,'1_문헌특성'!A:AN,36,0)</f>
        <v>개복</v>
      </c>
      <c r="J142" s="6" t="s">
        <v>175</v>
      </c>
      <c r="K142" s="6" t="s">
        <v>244</v>
      </c>
      <c r="L142" s="6"/>
      <c r="M142" s="6" t="s">
        <v>455</v>
      </c>
      <c r="N142" s="30" t="s">
        <v>195</v>
      </c>
      <c r="O142" s="30">
        <v>115</v>
      </c>
      <c r="P142" s="30">
        <v>18.399999999999999</v>
      </c>
      <c r="Q142" s="30"/>
      <c r="R142" s="30" t="s">
        <v>459</v>
      </c>
      <c r="S142" s="30">
        <v>115</v>
      </c>
      <c r="T142" s="30">
        <v>18.399999999999999</v>
      </c>
      <c r="U142" s="30"/>
      <c r="V142" s="30" t="s">
        <v>467</v>
      </c>
      <c r="W142" s="30"/>
      <c r="X142" s="6"/>
      <c r="Y142" s="6"/>
      <c r="Z142" s="6"/>
    </row>
    <row r="143" spans="2:27" x14ac:dyDescent="0.3">
      <c r="B143" s="6">
        <v>9847</v>
      </c>
      <c r="C143" s="6" t="str">
        <f>VLOOKUP(B143,'1_문헌특성'!A:AN,2,0)</f>
        <v>Parekh(2018)</v>
      </c>
      <c r="D143" s="30" t="str">
        <f>VLOOKUP(B143,'1_문헌특성'!A:AN,3,0)</f>
        <v>RCT</v>
      </c>
      <c r="E143" s="30" t="str">
        <f>VLOOKUP(B143,'1_문헌특성'!A:AN,8,0)</f>
        <v>비뇨기</v>
      </c>
      <c r="F143" s="30" t="str">
        <f>VLOOKUP(B143,'1_문헌특성'!A:AN,9,0)</f>
        <v>방광암</v>
      </c>
      <c r="G143" s="6" t="str">
        <f>VLOOKUP(B143,'1_문헌특성'!A:AN,10,0)</f>
        <v>bladder cancer, refractory carcinoma in situ</v>
      </c>
      <c r="H143" s="6" t="str">
        <f>VLOOKUP(B143,'1_문헌특성'!A:AN,33,0)</f>
        <v>로봇 보조</v>
      </c>
      <c r="I143" s="30" t="str">
        <f>VLOOKUP(B143,'1_문헌특성'!A:AN,36,0)</f>
        <v>개복</v>
      </c>
      <c r="J143" s="6" t="s">
        <v>175</v>
      </c>
      <c r="K143" s="6" t="s">
        <v>445</v>
      </c>
      <c r="L143" s="6" t="s">
        <v>451</v>
      </c>
      <c r="M143" s="6" t="s">
        <v>455</v>
      </c>
      <c r="N143" s="30" t="s">
        <v>195</v>
      </c>
      <c r="O143" s="30">
        <v>115</v>
      </c>
      <c r="P143" s="30">
        <v>37.4</v>
      </c>
      <c r="Q143" s="30"/>
      <c r="R143" s="30" t="s">
        <v>460</v>
      </c>
      <c r="S143" s="30">
        <v>114</v>
      </c>
      <c r="T143" s="30">
        <v>36.700000000000003</v>
      </c>
      <c r="U143" s="30"/>
      <c r="V143" s="30" t="s">
        <v>468</v>
      </c>
      <c r="W143" s="30"/>
      <c r="X143" s="6"/>
      <c r="Y143" s="6"/>
      <c r="Z143" s="6"/>
    </row>
    <row r="144" spans="2:27" x14ac:dyDescent="0.3">
      <c r="B144" s="6">
        <v>9847</v>
      </c>
      <c r="C144" s="6" t="str">
        <f>VLOOKUP(B144,'1_문헌특성'!A:AN,2,0)</f>
        <v>Parekh(2018)</v>
      </c>
      <c r="D144" s="30" t="str">
        <f>VLOOKUP(B144,'1_문헌특성'!A:AN,3,0)</f>
        <v>RCT</v>
      </c>
      <c r="E144" s="30" t="str">
        <f>VLOOKUP(B144,'1_문헌특성'!A:AN,8,0)</f>
        <v>비뇨기</v>
      </c>
      <c r="F144" s="30" t="str">
        <f>VLOOKUP(B144,'1_문헌특성'!A:AN,9,0)</f>
        <v>방광암</v>
      </c>
      <c r="G144" s="6" t="str">
        <f>VLOOKUP(B144,'1_문헌특성'!A:AN,10,0)</f>
        <v>bladder cancer, refractory carcinoma in situ</v>
      </c>
      <c r="H144" s="6" t="str">
        <f>VLOOKUP(B144,'1_문헌특성'!A:AN,33,0)</f>
        <v>로봇 보조</v>
      </c>
      <c r="I144" s="30" t="str">
        <f>VLOOKUP(B144,'1_문헌특성'!A:AN,36,0)</f>
        <v>개복</v>
      </c>
      <c r="J144" s="6" t="s">
        <v>175</v>
      </c>
      <c r="K144" s="6" t="s">
        <v>446</v>
      </c>
      <c r="L144" s="6" t="s">
        <v>450</v>
      </c>
      <c r="M144" s="6" t="s">
        <v>455</v>
      </c>
      <c r="N144" s="30" t="s">
        <v>195</v>
      </c>
      <c r="O144" s="30">
        <v>115</v>
      </c>
      <c r="P144" s="30">
        <v>78.900000000000006</v>
      </c>
      <c r="Q144" s="30"/>
      <c r="R144" s="30" t="s">
        <v>461</v>
      </c>
      <c r="S144" s="30">
        <v>114</v>
      </c>
      <c r="T144" s="30">
        <v>78.900000000000006</v>
      </c>
      <c r="U144" s="30"/>
      <c r="V144" s="30" t="s">
        <v>469</v>
      </c>
      <c r="W144" s="30"/>
      <c r="X144" s="6"/>
      <c r="Y144" s="6"/>
      <c r="Z144" s="6"/>
    </row>
    <row r="145" spans="2:26" x14ac:dyDescent="0.3">
      <c r="B145" s="6">
        <v>9847</v>
      </c>
      <c r="C145" s="6" t="str">
        <f>VLOOKUP(B145,'1_문헌특성'!A:AN,2,0)</f>
        <v>Parekh(2018)</v>
      </c>
      <c r="D145" s="30" t="str">
        <f>VLOOKUP(B145,'1_문헌특성'!A:AN,3,0)</f>
        <v>RCT</v>
      </c>
      <c r="E145" s="30" t="str">
        <f>VLOOKUP(B145,'1_문헌특성'!A:AN,8,0)</f>
        <v>비뇨기</v>
      </c>
      <c r="F145" s="30" t="str">
        <f>VLOOKUP(B145,'1_문헌특성'!A:AN,9,0)</f>
        <v>방광암</v>
      </c>
      <c r="G145" s="6" t="str">
        <f>VLOOKUP(B145,'1_문헌특성'!A:AN,10,0)</f>
        <v>bladder cancer, refractory carcinoma in situ</v>
      </c>
      <c r="H145" s="6" t="str">
        <f>VLOOKUP(B145,'1_문헌특성'!A:AN,33,0)</f>
        <v>로봇 보조</v>
      </c>
      <c r="I145" s="30" t="str">
        <f>VLOOKUP(B145,'1_문헌특성'!A:AN,36,0)</f>
        <v>개복</v>
      </c>
      <c r="J145" s="6" t="s">
        <v>175</v>
      </c>
      <c r="K145" s="6" t="s">
        <v>447</v>
      </c>
      <c r="L145" s="6" t="s">
        <v>452</v>
      </c>
      <c r="M145" s="6" t="s">
        <v>455</v>
      </c>
      <c r="N145" s="30" t="s">
        <v>195</v>
      </c>
      <c r="O145" s="30">
        <v>108</v>
      </c>
      <c r="P145" s="30">
        <v>82.4</v>
      </c>
      <c r="Q145" s="30"/>
      <c r="R145" s="30" t="s">
        <v>462</v>
      </c>
      <c r="S145" s="30">
        <v>112</v>
      </c>
      <c r="T145" s="30">
        <v>83.5</v>
      </c>
      <c r="U145" s="30"/>
      <c r="V145" s="30" t="s">
        <v>470</v>
      </c>
      <c r="W145" s="30"/>
      <c r="X145" s="6"/>
      <c r="Y145" s="6"/>
      <c r="Z145" s="6"/>
    </row>
    <row r="146" spans="2:26" x14ac:dyDescent="0.3">
      <c r="B146" s="6">
        <v>9847</v>
      </c>
      <c r="C146" s="6" t="str">
        <f>VLOOKUP(B146,'1_문헌특성'!A:AN,2,0)</f>
        <v>Parekh(2018)</v>
      </c>
      <c r="D146" s="30" t="str">
        <f>VLOOKUP(B146,'1_문헌특성'!A:AN,3,0)</f>
        <v>RCT</v>
      </c>
      <c r="E146" s="30" t="str">
        <f>VLOOKUP(B146,'1_문헌특성'!A:AN,8,0)</f>
        <v>비뇨기</v>
      </c>
      <c r="F146" s="30" t="str">
        <f>VLOOKUP(B146,'1_문헌특성'!A:AN,9,0)</f>
        <v>방광암</v>
      </c>
      <c r="G146" s="6" t="str">
        <f>VLOOKUP(B146,'1_문헌특성'!A:AN,10,0)</f>
        <v>bladder cancer, refractory carcinoma in situ</v>
      </c>
      <c r="H146" s="6" t="str">
        <f>VLOOKUP(B146,'1_문헌특성'!A:AN,33,0)</f>
        <v>로봇 보조</v>
      </c>
      <c r="I146" s="30" t="str">
        <f>VLOOKUP(B146,'1_문헌특성'!A:AN,36,0)</f>
        <v>개복</v>
      </c>
      <c r="J146" s="6" t="s">
        <v>175</v>
      </c>
      <c r="K146" s="6" t="s">
        <v>448</v>
      </c>
      <c r="L146" s="6" t="s">
        <v>453</v>
      </c>
      <c r="M146" s="6" t="s">
        <v>455</v>
      </c>
      <c r="N146" s="30" t="s">
        <v>195</v>
      </c>
      <c r="O146" s="30">
        <v>108</v>
      </c>
      <c r="P146" s="30">
        <v>120.1</v>
      </c>
      <c r="Q146" s="30"/>
      <c r="R146" s="30" t="s">
        <v>463</v>
      </c>
      <c r="S146" s="30">
        <v>111</v>
      </c>
      <c r="T146" s="30">
        <v>120.9</v>
      </c>
      <c r="U146" s="30"/>
      <c r="V146" s="30" t="s">
        <v>471</v>
      </c>
      <c r="W146" s="30"/>
      <c r="X146" s="6"/>
      <c r="Y146" s="6"/>
      <c r="Z146" s="6"/>
    </row>
    <row r="147" spans="2:26" x14ac:dyDescent="0.3">
      <c r="B147" s="6">
        <v>9847</v>
      </c>
      <c r="C147" s="6" t="str">
        <f>VLOOKUP(B147,'1_문헌특성'!A:AN,2,0)</f>
        <v>Parekh(2018)</v>
      </c>
      <c r="D147" s="30" t="str">
        <f>VLOOKUP(B147,'1_문헌특성'!A:AN,3,0)</f>
        <v>RCT</v>
      </c>
      <c r="E147" s="30" t="str">
        <f>VLOOKUP(B147,'1_문헌특성'!A:AN,8,0)</f>
        <v>비뇨기</v>
      </c>
      <c r="F147" s="30" t="str">
        <f>VLOOKUP(B147,'1_문헌특성'!A:AN,9,0)</f>
        <v>방광암</v>
      </c>
      <c r="G147" s="6" t="str">
        <f>VLOOKUP(B147,'1_문헌특성'!A:AN,10,0)</f>
        <v>bladder cancer, refractory carcinoma in situ</v>
      </c>
      <c r="H147" s="6" t="str">
        <f>VLOOKUP(B147,'1_문헌특성'!A:AN,33,0)</f>
        <v>로봇 보조</v>
      </c>
      <c r="I147" s="30" t="str">
        <f>VLOOKUP(B147,'1_문헌특성'!A:AN,36,0)</f>
        <v>개복</v>
      </c>
      <c r="J147" s="6" t="s">
        <v>175</v>
      </c>
      <c r="K147" s="6" t="s">
        <v>241</v>
      </c>
      <c r="L147" s="6"/>
      <c r="M147" s="6" t="s">
        <v>455</v>
      </c>
      <c r="N147" s="30" t="s">
        <v>258</v>
      </c>
      <c r="O147" s="30">
        <v>104</v>
      </c>
      <c r="P147" s="30">
        <v>23.2</v>
      </c>
      <c r="Q147" s="30"/>
      <c r="R147" s="30" t="s">
        <v>472</v>
      </c>
      <c r="S147" s="30">
        <v>102</v>
      </c>
      <c r="T147" s="30">
        <v>22.8</v>
      </c>
      <c r="U147" s="30"/>
      <c r="V147" s="30" t="s">
        <v>480</v>
      </c>
      <c r="W147" s="30"/>
      <c r="X147" s="6"/>
      <c r="Y147" s="6"/>
      <c r="Z147" s="6"/>
    </row>
    <row r="148" spans="2:26" x14ac:dyDescent="0.3">
      <c r="B148" s="6">
        <v>9847</v>
      </c>
      <c r="C148" s="6" t="str">
        <f>VLOOKUP(B148,'1_문헌특성'!A:AN,2,0)</f>
        <v>Parekh(2018)</v>
      </c>
      <c r="D148" s="30" t="str">
        <f>VLOOKUP(B148,'1_문헌특성'!A:AN,3,0)</f>
        <v>RCT</v>
      </c>
      <c r="E148" s="30" t="str">
        <f>VLOOKUP(B148,'1_문헌특성'!A:AN,8,0)</f>
        <v>비뇨기</v>
      </c>
      <c r="F148" s="30" t="str">
        <f>VLOOKUP(B148,'1_문헌특성'!A:AN,9,0)</f>
        <v>방광암</v>
      </c>
      <c r="G148" s="6" t="str">
        <f>VLOOKUP(B148,'1_문헌특성'!A:AN,10,0)</f>
        <v>bladder cancer, refractory carcinoma in situ</v>
      </c>
      <c r="H148" s="6" t="str">
        <f>VLOOKUP(B148,'1_문헌특성'!A:AN,33,0)</f>
        <v>로봇 보조</v>
      </c>
      <c r="I148" s="30" t="str">
        <f>VLOOKUP(B148,'1_문헌특성'!A:AN,36,0)</f>
        <v>개복</v>
      </c>
      <c r="J148" s="6" t="s">
        <v>175</v>
      </c>
      <c r="K148" s="6" t="s">
        <v>449</v>
      </c>
      <c r="L148" s="6"/>
      <c r="M148" s="6" t="s">
        <v>455</v>
      </c>
      <c r="N148" s="30" t="s">
        <v>258</v>
      </c>
      <c r="O148" s="30">
        <v>105</v>
      </c>
      <c r="P148" s="30">
        <v>23.1</v>
      </c>
      <c r="Q148" s="30"/>
      <c r="R148" s="30" t="s">
        <v>473</v>
      </c>
      <c r="S148" s="30">
        <v>100</v>
      </c>
      <c r="T148" s="30">
        <v>22.6</v>
      </c>
      <c r="U148" s="30"/>
      <c r="V148" s="30" t="s">
        <v>481</v>
      </c>
      <c r="W148" s="30"/>
      <c r="X148" s="6"/>
      <c r="Y148" s="6"/>
      <c r="Z148" s="6"/>
    </row>
    <row r="149" spans="2:26" x14ac:dyDescent="0.3">
      <c r="B149" s="6">
        <v>9847</v>
      </c>
      <c r="C149" s="6" t="str">
        <f>VLOOKUP(B149,'1_문헌특성'!A:AN,2,0)</f>
        <v>Parekh(2018)</v>
      </c>
      <c r="D149" s="30" t="str">
        <f>VLOOKUP(B149,'1_문헌특성'!A:AN,3,0)</f>
        <v>RCT</v>
      </c>
      <c r="E149" s="30" t="str">
        <f>VLOOKUP(B149,'1_문헌특성'!A:AN,8,0)</f>
        <v>비뇨기</v>
      </c>
      <c r="F149" s="30" t="str">
        <f>VLOOKUP(B149,'1_문헌특성'!A:AN,9,0)</f>
        <v>방광암</v>
      </c>
      <c r="G149" s="6" t="str">
        <f>VLOOKUP(B149,'1_문헌특성'!A:AN,10,0)</f>
        <v>bladder cancer, refractory carcinoma in situ</v>
      </c>
      <c r="H149" s="6" t="str">
        <f>VLOOKUP(B149,'1_문헌특성'!A:AN,33,0)</f>
        <v>로봇 보조</v>
      </c>
      <c r="I149" s="30" t="str">
        <f>VLOOKUP(B149,'1_문헌특성'!A:AN,36,0)</f>
        <v>개복</v>
      </c>
      <c r="J149" s="6" t="s">
        <v>175</v>
      </c>
      <c r="K149" s="6" t="s">
        <v>243</v>
      </c>
      <c r="L149" s="6"/>
      <c r="M149" s="6" t="s">
        <v>455</v>
      </c>
      <c r="N149" s="30" t="s">
        <v>258</v>
      </c>
      <c r="O149" s="30">
        <v>98</v>
      </c>
      <c r="P149" s="30">
        <v>19.5</v>
      </c>
      <c r="Q149" s="30"/>
      <c r="R149" s="30" t="s">
        <v>474</v>
      </c>
      <c r="S149" s="30">
        <v>95</v>
      </c>
      <c r="T149" s="30">
        <v>19.899999999999999</v>
      </c>
      <c r="U149" s="30"/>
      <c r="V149" s="30" t="s">
        <v>482</v>
      </c>
      <c r="W149" s="30"/>
      <c r="X149" s="6"/>
      <c r="Y149" s="6"/>
      <c r="Z149" s="6"/>
    </row>
    <row r="150" spans="2:26" x14ac:dyDescent="0.3">
      <c r="B150" s="6">
        <v>9847</v>
      </c>
      <c r="C150" s="6" t="str">
        <f>VLOOKUP(B150,'1_문헌특성'!A:AN,2,0)</f>
        <v>Parekh(2018)</v>
      </c>
      <c r="D150" s="30" t="str">
        <f>VLOOKUP(B150,'1_문헌특성'!A:AN,3,0)</f>
        <v>RCT</v>
      </c>
      <c r="E150" s="30" t="str">
        <f>VLOOKUP(B150,'1_문헌특성'!A:AN,8,0)</f>
        <v>비뇨기</v>
      </c>
      <c r="F150" s="30" t="str">
        <f>VLOOKUP(B150,'1_문헌특성'!A:AN,9,0)</f>
        <v>방광암</v>
      </c>
      <c r="G150" s="6" t="str">
        <f>VLOOKUP(B150,'1_문헌특성'!A:AN,10,0)</f>
        <v>bladder cancer, refractory carcinoma in situ</v>
      </c>
      <c r="H150" s="6" t="str">
        <f>VLOOKUP(B150,'1_문헌특성'!A:AN,33,0)</f>
        <v>로봇 보조</v>
      </c>
      <c r="I150" s="30" t="str">
        <f>VLOOKUP(B150,'1_문헌특성'!A:AN,36,0)</f>
        <v>개복</v>
      </c>
      <c r="J150" s="6" t="s">
        <v>175</v>
      </c>
      <c r="K150" s="6" t="s">
        <v>244</v>
      </c>
      <c r="L150" s="6"/>
      <c r="M150" s="6" t="s">
        <v>455</v>
      </c>
      <c r="N150" s="30" t="s">
        <v>258</v>
      </c>
      <c r="O150" s="30">
        <v>105</v>
      </c>
      <c r="P150" s="30">
        <v>17.899999999999999</v>
      </c>
      <c r="Q150" s="30"/>
      <c r="R150" s="30" t="s">
        <v>475</v>
      </c>
      <c r="S150" s="30">
        <v>100</v>
      </c>
      <c r="T150" s="30">
        <v>19.3</v>
      </c>
      <c r="U150" s="30"/>
      <c r="V150" s="30" t="s">
        <v>483</v>
      </c>
      <c r="W150" s="30"/>
      <c r="X150" s="6"/>
      <c r="Y150" s="6"/>
      <c r="Z150" s="6"/>
    </row>
    <row r="151" spans="2:26" x14ac:dyDescent="0.3">
      <c r="B151" s="6">
        <v>9847</v>
      </c>
      <c r="C151" s="6" t="str">
        <f>VLOOKUP(B151,'1_문헌특성'!A:AN,2,0)</f>
        <v>Parekh(2018)</v>
      </c>
      <c r="D151" s="30" t="str">
        <f>VLOOKUP(B151,'1_문헌특성'!A:AN,3,0)</f>
        <v>RCT</v>
      </c>
      <c r="E151" s="30" t="str">
        <f>VLOOKUP(B151,'1_문헌특성'!A:AN,8,0)</f>
        <v>비뇨기</v>
      </c>
      <c r="F151" s="30" t="str">
        <f>VLOOKUP(B151,'1_문헌특성'!A:AN,9,0)</f>
        <v>방광암</v>
      </c>
      <c r="G151" s="6" t="str">
        <f>VLOOKUP(B151,'1_문헌특성'!A:AN,10,0)</f>
        <v>bladder cancer, refractory carcinoma in situ</v>
      </c>
      <c r="H151" s="6" t="str">
        <f>VLOOKUP(B151,'1_문헌특성'!A:AN,33,0)</f>
        <v>로봇 보조</v>
      </c>
      <c r="I151" s="30" t="str">
        <f>VLOOKUP(B151,'1_문헌특성'!A:AN,36,0)</f>
        <v>개복</v>
      </c>
      <c r="J151" s="6" t="s">
        <v>175</v>
      </c>
      <c r="K151" s="6" t="s">
        <v>445</v>
      </c>
      <c r="L151" s="6" t="s">
        <v>451</v>
      </c>
      <c r="M151" s="6" t="s">
        <v>455</v>
      </c>
      <c r="N151" s="30" t="s">
        <v>258</v>
      </c>
      <c r="O151" s="30">
        <v>105</v>
      </c>
      <c r="P151" s="30">
        <v>37.9</v>
      </c>
      <c r="Q151" s="30"/>
      <c r="R151" s="30" t="s">
        <v>476</v>
      </c>
      <c r="S151" s="30">
        <v>100</v>
      </c>
      <c r="T151" s="30">
        <v>38.200000000000003</v>
      </c>
      <c r="U151" s="30"/>
      <c r="V151" s="30" t="s">
        <v>484</v>
      </c>
      <c r="W151" s="30"/>
      <c r="X151" s="6"/>
      <c r="Y151" s="6"/>
      <c r="Z151" s="6"/>
    </row>
    <row r="152" spans="2:26" x14ac:dyDescent="0.3">
      <c r="B152" s="6">
        <v>9847</v>
      </c>
      <c r="C152" s="6" t="str">
        <f>VLOOKUP(B152,'1_문헌특성'!A:AN,2,0)</f>
        <v>Parekh(2018)</v>
      </c>
      <c r="D152" s="30" t="str">
        <f>VLOOKUP(B152,'1_문헌특성'!A:AN,3,0)</f>
        <v>RCT</v>
      </c>
      <c r="E152" s="30" t="str">
        <f>VLOOKUP(B152,'1_문헌특성'!A:AN,8,0)</f>
        <v>비뇨기</v>
      </c>
      <c r="F152" s="30" t="str">
        <f>VLOOKUP(B152,'1_문헌특성'!A:AN,9,0)</f>
        <v>방광암</v>
      </c>
      <c r="G152" s="6" t="str">
        <f>VLOOKUP(B152,'1_문헌특성'!A:AN,10,0)</f>
        <v>bladder cancer, refractory carcinoma in situ</v>
      </c>
      <c r="H152" s="6" t="str">
        <f>VLOOKUP(B152,'1_문헌특성'!A:AN,33,0)</f>
        <v>로봇 보조</v>
      </c>
      <c r="I152" s="30" t="str">
        <f>VLOOKUP(B152,'1_문헌특성'!A:AN,36,0)</f>
        <v>개복</v>
      </c>
      <c r="J152" s="6" t="s">
        <v>175</v>
      </c>
      <c r="K152" s="6" t="s">
        <v>446</v>
      </c>
      <c r="L152" s="6" t="s">
        <v>450</v>
      </c>
      <c r="M152" s="6" t="s">
        <v>455</v>
      </c>
      <c r="N152" s="30" t="s">
        <v>258</v>
      </c>
      <c r="O152" s="30">
        <v>104</v>
      </c>
      <c r="P152" s="30">
        <v>79.3</v>
      </c>
      <c r="Q152" s="30"/>
      <c r="R152" s="30" t="s">
        <v>477</v>
      </c>
      <c r="S152" s="30">
        <v>100</v>
      </c>
      <c r="T152" s="30">
        <v>80.7</v>
      </c>
      <c r="U152" s="30"/>
      <c r="V152" s="30" t="s">
        <v>485</v>
      </c>
      <c r="W152" s="30"/>
      <c r="X152" s="6"/>
      <c r="Y152" s="6"/>
      <c r="Z152" s="6"/>
    </row>
    <row r="153" spans="2:26" x14ac:dyDescent="0.3">
      <c r="B153" s="6">
        <v>9847</v>
      </c>
      <c r="C153" s="6" t="str">
        <f>VLOOKUP(B153,'1_문헌특성'!A:AN,2,0)</f>
        <v>Parekh(2018)</v>
      </c>
      <c r="D153" s="30" t="str">
        <f>VLOOKUP(B153,'1_문헌특성'!A:AN,3,0)</f>
        <v>RCT</v>
      </c>
      <c r="E153" s="30" t="str">
        <f>VLOOKUP(B153,'1_문헌특성'!A:AN,8,0)</f>
        <v>비뇨기</v>
      </c>
      <c r="F153" s="30" t="str">
        <f>VLOOKUP(B153,'1_문헌특성'!A:AN,9,0)</f>
        <v>방광암</v>
      </c>
      <c r="G153" s="6" t="str">
        <f>VLOOKUP(B153,'1_문헌특성'!A:AN,10,0)</f>
        <v>bladder cancer, refractory carcinoma in situ</v>
      </c>
      <c r="H153" s="6" t="str">
        <f>VLOOKUP(B153,'1_문헌특성'!A:AN,33,0)</f>
        <v>로봇 보조</v>
      </c>
      <c r="I153" s="30" t="str">
        <f>VLOOKUP(B153,'1_문헌특성'!A:AN,36,0)</f>
        <v>개복</v>
      </c>
      <c r="J153" s="6" t="s">
        <v>175</v>
      </c>
      <c r="K153" s="6" t="s">
        <v>447</v>
      </c>
      <c r="L153" s="6" t="s">
        <v>452</v>
      </c>
      <c r="M153" s="6" t="s">
        <v>455</v>
      </c>
      <c r="N153" s="30" t="s">
        <v>258</v>
      </c>
      <c r="O153" s="30">
        <v>97</v>
      </c>
      <c r="P153" s="30">
        <v>84.2</v>
      </c>
      <c r="Q153" s="30"/>
      <c r="R153" s="30" t="s">
        <v>478</v>
      </c>
      <c r="S153" s="30">
        <v>94</v>
      </c>
      <c r="T153" s="30">
        <v>85.8</v>
      </c>
      <c r="U153" s="30"/>
      <c r="V153" s="30" t="s">
        <v>486</v>
      </c>
      <c r="W153" s="30"/>
      <c r="X153" s="6"/>
      <c r="Y153" s="6"/>
      <c r="Z153" s="6"/>
    </row>
    <row r="154" spans="2:26" x14ac:dyDescent="0.3">
      <c r="B154" s="6">
        <v>9847</v>
      </c>
      <c r="C154" s="6" t="str">
        <f>VLOOKUP(B154,'1_문헌특성'!A:AN,2,0)</f>
        <v>Parekh(2018)</v>
      </c>
      <c r="D154" s="30" t="str">
        <f>VLOOKUP(B154,'1_문헌특성'!A:AN,3,0)</f>
        <v>RCT</v>
      </c>
      <c r="E154" s="30" t="str">
        <f>VLOOKUP(B154,'1_문헌특성'!A:AN,8,0)</f>
        <v>비뇨기</v>
      </c>
      <c r="F154" s="30" t="str">
        <f>VLOOKUP(B154,'1_문헌특성'!A:AN,9,0)</f>
        <v>방광암</v>
      </c>
      <c r="G154" s="6" t="str">
        <f>VLOOKUP(B154,'1_문헌특성'!A:AN,10,0)</f>
        <v>bladder cancer, refractory carcinoma in situ</v>
      </c>
      <c r="H154" s="6" t="str">
        <f>VLOOKUP(B154,'1_문헌특성'!A:AN,33,0)</f>
        <v>로봇 보조</v>
      </c>
      <c r="I154" s="30" t="str">
        <f>VLOOKUP(B154,'1_문헌특성'!A:AN,36,0)</f>
        <v>개복</v>
      </c>
      <c r="J154" s="6" t="s">
        <v>175</v>
      </c>
      <c r="K154" s="6" t="s">
        <v>448</v>
      </c>
      <c r="L154" s="6" t="s">
        <v>453</v>
      </c>
      <c r="M154" s="6" t="s">
        <v>455</v>
      </c>
      <c r="N154" s="30" t="s">
        <v>258</v>
      </c>
      <c r="O154" s="30">
        <v>97</v>
      </c>
      <c r="P154" s="30">
        <v>122.8</v>
      </c>
      <c r="Q154" s="30"/>
      <c r="R154" s="30" t="s">
        <v>479</v>
      </c>
      <c r="S154" s="30">
        <v>94</v>
      </c>
      <c r="T154" s="30">
        <v>125.2</v>
      </c>
      <c r="U154" s="30"/>
      <c r="V154" s="30" t="s">
        <v>487</v>
      </c>
      <c r="W154" s="30"/>
      <c r="X154" s="6"/>
      <c r="Y154" s="6"/>
      <c r="Z154" s="6"/>
    </row>
    <row r="155" spans="2:26" x14ac:dyDescent="0.3">
      <c r="B155" s="6">
        <v>9847</v>
      </c>
      <c r="C155" s="6" t="str">
        <f>VLOOKUP(B155,'1_문헌특성'!A:AN,2,0)</f>
        <v>Parekh(2018)</v>
      </c>
      <c r="D155" s="30" t="str">
        <f>VLOOKUP(B155,'1_문헌특성'!A:AN,3,0)</f>
        <v>RCT</v>
      </c>
      <c r="E155" s="30" t="str">
        <f>VLOOKUP(B155,'1_문헌특성'!A:AN,8,0)</f>
        <v>비뇨기</v>
      </c>
      <c r="F155" s="30" t="str">
        <f>VLOOKUP(B155,'1_문헌특성'!A:AN,9,0)</f>
        <v>방광암</v>
      </c>
      <c r="G155" s="6" t="str">
        <f>VLOOKUP(B155,'1_문헌특성'!A:AN,10,0)</f>
        <v>bladder cancer, refractory carcinoma in situ</v>
      </c>
      <c r="H155" s="6" t="str">
        <f>VLOOKUP(B155,'1_문헌특성'!A:AN,33,0)</f>
        <v>로봇 보조</v>
      </c>
      <c r="I155" s="30" t="str">
        <f>VLOOKUP(B155,'1_문헌특성'!A:AN,36,0)</f>
        <v>개복</v>
      </c>
      <c r="J155" s="6" t="s">
        <v>175</v>
      </c>
      <c r="K155" s="6" t="s">
        <v>241</v>
      </c>
      <c r="L155" s="6"/>
      <c r="M155" s="6" t="s">
        <v>455</v>
      </c>
      <c r="N155" s="30" t="s">
        <v>578</v>
      </c>
      <c r="O155" s="30">
        <v>99</v>
      </c>
      <c r="P155" s="30">
        <v>23.2</v>
      </c>
      <c r="Q155" s="30"/>
      <c r="R155" s="30" t="s">
        <v>488</v>
      </c>
      <c r="S155" s="30">
        <v>99</v>
      </c>
      <c r="T155" s="30">
        <v>23.9</v>
      </c>
      <c r="U155" s="30"/>
      <c r="V155" s="30" t="s">
        <v>496</v>
      </c>
      <c r="W155" s="30"/>
      <c r="X155" s="6"/>
      <c r="Y155" s="6"/>
      <c r="Z155" s="6"/>
    </row>
    <row r="156" spans="2:26" x14ac:dyDescent="0.3">
      <c r="B156" s="6">
        <v>9847</v>
      </c>
      <c r="C156" s="6" t="str">
        <f>VLOOKUP(B156,'1_문헌특성'!A:AN,2,0)</f>
        <v>Parekh(2018)</v>
      </c>
      <c r="D156" s="30" t="str">
        <f>VLOOKUP(B156,'1_문헌특성'!A:AN,3,0)</f>
        <v>RCT</v>
      </c>
      <c r="E156" s="30" t="str">
        <f>VLOOKUP(B156,'1_문헌특성'!A:AN,8,0)</f>
        <v>비뇨기</v>
      </c>
      <c r="F156" s="30" t="str">
        <f>VLOOKUP(B156,'1_문헌특성'!A:AN,9,0)</f>
        <v>방광암</v>
      </c>
      <c r="G156" s="6" t="str">
        <f>VLOOKUP(B156,'1_문헌특성'!A:AN,10,0)</f>
        <v>bladder cancer, refractory carcinoma in situ</v>
      </c>
      <c r="H156" s="6" t="str">
        <f>VLOOKUP(B156,'1_문헌특성'!A:AN,33,0)</f>
        <v>로봇 보조</v>
      </c>
      <c r="I156" s="30" t="str">
        <f>VLOOKUP(B156,'1_문헌특성'!A:AN,36,0)</f>
        <v>개복</v>
      </c>
      <c r="J156" s="6" t="s">
        <v>175</v>
      </c>
      <c r="K156" s="6" t="s">
        <v>449</v>
      </c>
      <c r="L156" s="6"/>
      <c r="M156" s="6" t="s">
        <v>455</v>
      </c>
      <c r="N156" s="30" t="s">
        <v>578</v>
      </c>
      <c r="O156" s="30">
        <v>99</v>
      </c>
      <c r="P156" s="30">
        <v>23.3</v>
      </c>
      <c r="Q156" s="30"/>
      <c r="R156" s="30" t="s">
        <v>489</v>
      </c>
      <c r="S156" s="30">
        <v>98</v>
      </c>
      <c r="T156" s="30">
        <v>23.3</v>
      </c>
      <c r="U156" s="30"/>
      <c r="V156" s="30" t="s">
        <v>497</v>
      </c>
      <c r="W156" s="30"/>
      <c r="X156" s="6"/>
      <c r="Y156" s="6"/>
      <c r="Z156" s="6"/>
    </row>
    <row r="157" spans="2:26" x14ac:dyDescent="0.3">
      <c r="B157" s="6">
        <v>9847</v>
      </c>
      <c r="C157" s="6" t="str">
        <f>VLOOKUP(B157,'1_문헌특성'!A:AN,2,0)</f>
        <v>Parekh(2018)</v>
      </c>
      <c r="D157" s="30" t="str">
        <f>VLOOKUP(B157,'1_문헌특성'!A:AN,3,0)</f>
        <v>RCT</v>
      </c>
      <c r="E157" s="30" t="str">
        <f>VLOOKUP(B157,'1_문헌특성'!A:AN,8,0)</f>
        <v>비뇨기</v>
      </c>
      <c r="F157" s="30" t="str">
        <f>VLOOKUP(B157,'1_문헌특성'!A:AN,9,0)</f>
        <v>방광암</v>
      </c>
      <c r="G157" s="6" t="str">
        <f>VLOOKUP(B157,'1_문헌특성'!A:AN,10,0)</f>
        <v>bladder cancer, refractory carcinoma in situ</v>
      </c>
      <c r="H157" s="6" t="str">
        <f>VLOOKUP(B157,'1_문헌특성'!A:AN,33,0)</f>
        <v>로봇 보조</v>
      </c>
      <c r="I157" s="30" t="str">
        <f>VLOOKUP(B157,'1_문헌특성'!A:AN,36,0)</f>
        <v>개복</v>
      </c>
      <c r="J157" s="6" t="s">
        <v>175</v>
      </c>
      <c r="K157" s="6" t="s">
        <v>243</v>
      </c>
      <c r="L157" s="6"/>
      <c r="M157" s="6" t="s">
        <v>455</v>
      </c>
      <c r="N157" s="30" t="s">
        <v>578</v>
      </c>
      <c r="O157" s="30">
        <v>96</v>
      </c>
      <c r="P157" s="30">
        <v>19.399999999999999</v>
      </c>
      <c r="Q157" s="30"/>
      <c r="R157" s="30" t="s">
        <v>490</v>
      </c>
      <c r="S157" s="30">
        <v>91</v>
      </c>
      <c r="T157" s="30">
        <v>20</v>
      </c>
      <c r="U157" s="30"/>
      <c r="V157" s="30" t="s">
        <v>498</v>
      </c>
      <c r="W157" s="30"/>
      <c r="X157" s="6"/>
      <c r="Y157" s="6"/>
      <c r="Z157" s="6"/>
    </row>
    <row r="158" spans="2:26" x14ac:dyDescent="0.3">
      <c r="B158" s="6">
        <v>9847</v>
      </c>
      <c r="C158" s="6" t="str">
        <f>VLOOKUP(B158,'1_문헌특성'!A:AN,2,0)</f>
        <v>Parekh(2018)</v>
      </c>
      <c r="D158" s="30" t="str">
        <f>VLOOKUP(B158,'1_문헌특성'!A:AN,3,0)</f>
        <v>RCT</v>
      </c>
      <c r="E158" s="30" t="str">
        <f>VLOOKUP(B158,'1_문헌특성'!A:AN,8,0)</f>
        <v>비뇨기</v>
      </c>
      <c r="F158" s="30" t="str">
        <f>VLOOKUP(B158,'1_문헌특성'!A:AN,9,0)</f>
        <v>방광암</v>
      </c>
      <c r="G158" s="6" t="str">
        <f>VLOOKUP(B158,'1_문헌특성'!A:AN,10,0)</f>
        <v>bladder cancer, refractory carcinoma in situ</v>
      </c>
      <c r="H158" s="6" t="str">
        <f>VLOOKUP(B158,'1_문헌특성'!A:AN,33,0)</f>
        <v>로봇 보조</v>
      </c>
      <c r="I158" s="30" t="str">
        <f>VLOOKUP(B158,'1_문헌특성'!A:AN,36,0)</f>
        <v>개복</v>
      </c>
      <c r="J158" s="6" t="s">
        <v>175</v>
      </c>
      <c r="K158" s="6" t="s">
        <v>244</v>
      </c>
      <c r="L158" s="6"/>
      <c r="M158" s="6" t="s">
        <v>455</v>
      </c>
      <c r="N158" s="30" t="s">
        <v>578</v>
      </c>
      <c r="O158" s="30">
        <v>98</v>
      </c>
      <c r="P158" s="30">
        <v>18.5</v>
      </c>
      <c r="Q158" s="30"/>
      <c r="R158" s="30" t="s">
        <v>491</v>
      </c>
      <c r="S158" s="30">
        <v>97</v>
      </c>
      <c r="T158" s="30">
        <v>19.7</v>
      </c>
      <c r="U158" s="30"/>
      <c r="V158" s="30" t="s">
        <v>499</v>
      </c>
      <c r="W158" s="30"/>
      <c r="X158" s="6"/>
      <c r="Y158" s="6"/>
      <c r="Z158" s="6"/>
    </row>
    <row r="159" spans="2:26" x14ac:dyDescent="0.3">
      <c r="B159" s="6">
        <v>9847</v>
      </c>
      <c r="C159" s="6" t="str">
        <f>VLOOKUP(B159,'1_문헌특성'!A:AN,2,0)</f>
        <v>Parekh(2018)</v>
      </c>
      <c r="D159" s="30" t="str">
        <f>VLOOKUP(B159,'1_문헌특성'!A:AN,3,0)</f>
        <v>RCT</v>
      </c>
      <c r="E159" s="30" t="str">
        <f>VLOOKUP(B159,'1_문헌특성'!A:AN,8,0)</f>
        <v>비뇨기</v>
      </c>
      <c r="F159" s="30" t="str">
        <f>VLOOKUP(B159,'1_문헌특성'!A:AN,9,0)</f>
        <v>방광암</v>
      </c>
      <c r="G159" s="6" t="str">
        <f>VLOOKUP(B159,'1_문헌특성'!A:AN,10,0)</f>
        <v>bladder cancer, refractory carcinoma in situ</v>
      </c>
      <c r="H159" s="6" t="str">
        <f>VLOOKUP(B159,'1_문헌특성'!A:AN,33,0)</f>
        <v>로봇 보조</v>
      </c>
      <c r="I159" s="30" t="str">
        <f>VLOOKUP(B159,'1_문헌특성'!A:AN,36,0)</f>
        <v>개복</v>
      </c>
      <c r="J159" s="6" t="s">
        <v>175</v>
      </c>
      <c r="K159" s="6" t="s">
        <v>445</v>
      </c>
      <c r="L159" s="6" t="s">
        <v>451</v>
      </c>
      <c r="M159" s="6" t="s">
        <v>455</v>
      </c>
      <c r="N159" s="30" t="s">
        <v>578</v>
      </c>
      <c r="O159" s="30">
        <v>98</v>
      </c>
      <c r="P159" s="30">
        <v>39.299999999999997</v>
      </c>
      <c r="Q159" s="30"/>
      <c r="R159" s="30" t="s">
        <v>492</v>
      </c>
      <c r="S159" s="30">
        <v>97</v>
      </c>
      <c r="T159" s="30">
        <v>39.4</v>
      </c>
      <c r="U159" s="30"/>
      <c r="V159" s="30" t="s">
        <v>500</v>
      </c>
      <c r="W159" s="30"/>
      <c r="X159" s="6"/>
      <c r="Y159" s="6"/>
      <c r="Z159" s="6"/>
    </row>
    <row r="160" spans="2:26" x14ac:dyDescent="0.3">
      <c r="B160" s="6">
        <v>9847</v>
      </c>
      <c r="C160" s="6" t="str">
        <f>VLOOKUP(B160,'1_문헌특성'!A:AN,2,0)</f>
        <v>Parekh(2018)</v>
      </c>
      <c r="D160" s="30" t="str">
        <f>VLOOKUP(B160,'1_문헌특성'!A:AN,3,0)</f>
        <v>RCT</v>
      </c>
      <c r="E160" s="30" t="str">
        <f>VLOOKUP(B160,'1_문헌특성'!A:AN,8,0)</f>
        <v>비뇨기</v>
      </c>
      <c r="F160" s="30" t="str">
        <f>VLOOKUP(B160,'1_문헌특성'!A:AN,9,0)</f>
        <v>방광암</v>
      </c>
      <c r="G160" s="6" t="str">
        <f>VLOOKUP(B160,'1_문헌특성'!A:AN,10,0)</f>
        <v>bladder cancer, refractory carcinoma in situ</v>
      </c>
      <c r="H160" s="6" t="str">
        <f>VLOOKUP(B160,'1_문헌특성'!A:AN,33,0)</f>
        <v>로봇 보조</v>
      </c>
      <c r="I160" s="30" t="str">
        <f>VLOOKUP(B160,'1_문헌특성'!A:AN,36,0)</f>
        <v>개복</v>
      </c>
      <c r="J160" s="6" t="s">
        <v>175</v>
      </c>
      <c r="K160" s="6" t="s">
        <v>446</v>
      </c>
      <c r="L160" s="6" t="s">
        <v>450</v>
      </c>
      <c r="M160" s="6" t="s">
        <v>455</v>
      </c>
      <c r="N160" s="30" t="s">
        <v>578</v>
      </c>
      <c r="O160" s="30">
        <v>98</v>
      </c>
      <c r="P160" s="30">
        <v>81.099999999999994</v>
      </c>
      <c r="Q160" s="30"/>
      <c r="R160" s="30" t="s">
        <v>493</v>
      </c>
      <c r="S160" s="30">
        <v>97</v>
      </c>
      <c r="T160" s="30">
        <v>83.2</v>
      </c>
      <c r="U160" s="30"/>
      <c r="V160" s="30" t="s">
        <v>501</v>
      </c>
      <c r="W160" s="30"/>
      <c r="X160" s="6"/>
      <c r="Y160" s="6"/>
      <c r="Z160" s="6"/>
    </row>
    <row r="161" spans="2:26" x14ac:dyDescent="0.3">
      <c r="B161" s="6">
        <v>9847</v>
      </c>
      <c r="C161" s="6" t="str">
        <f>VLOOKUP(B161,'1_문헌특성'!A:AN,2,0)</f>
        <v>Parekh(2018)</v>
      </c>
      <c r="D161" s="30" t="str">
        <f>VLOOKUP(B161,'1_문헌특성'!A:AN,3,0)</f>
        <v>RCT</v>
      </c>
      <c r="E161" s="30" t="str">
        <f>VLOOKUP(B161,'1_문헌특성'!A:AN,8,0)</f>
        <v>비뇨기</v>
      </c>
      <c r="F161" s="30" t="str">
        <f>VLOOKUP(B161,'1_문헌특성'!A:AN,9,0)</f>
        <v>방광암</v>
      </c>
      <c r="G161" s="6" t="str">
        <f>VLOOKUP(B161,'1_문헌특성'!A:AN,10,0)</f>
        <v>bladder cancer, refractory carcinoma in situ</v>
      </c>
      <c r="H161" s="6" t="str">
        <f>VLOOKUP(B161,'1_문헌특성'!A:AN,33,0)</f>
        <v>로봇 보조</v>
      </c>
      <c r="I161" s="30" t="str">
        <f>VLOOKUP(B161,'1_문헌특성'!A:AN,36,0)</f>
        <v>개복</v>
      </c>
      <c r="J161" s="6" t="s">
        <v>175</v>
      </c>
      <c r="K161" s="6" t="s">
        <v>447</v>
      </c>
      <c r="L161" s="6" t="s">
        <v>452</v>
      </c>
      <c r="M161" s="6" t="s">
        <v>455</v>
      </c>
      <c r="N161" s="30" t="s">
        <v>578</v>
      </c>
      <c r="O161" s="30">
        <v>95</v>
      </c>
      <c r="P161" s="30">
        <v>85.9</v>
      </c>
      <c r="Q161" s="30"/>
      <c r="R161" s="30" t="s">
        <v>494</v>
      </c>
      <c r="S161" s="30">
        <v>91</v>
      </c>
      <c r="T161" s="30">
        <v>87.4</v>
      </c>
      <c r="U161" s="30"/>
      <c r="V161" s="30" t="s">
        <v>502</v>
      </c>
      <c r="W161" s="30"/>
      <c r="X161" s="6"/>
      <c r="Y161" s="6"/>
      <c r="Z161" s="6"/>
    </row>
    <row r="162" spans="2:26" x14ac:dyDescent="0.3">
      <c r="B162" s="6">
        <v>9847</v>
      </c>
      <c r="C162" s="6" t="str">
        <f>VLOOKUP(B162,'1_문헌특성'!A:AN,2,0)</f>
        <v>Parekh(2018)</v>
      </c>
      <c r="D162" s="30" t="str">
        <f>VLOOKUP(B162,'1_문헌특성'!A:AN,3,0)</f>
        <v>RCT</v>
      </c>
      <c r="E162" s="30" t="str">
        <f>VLOOKUP(B162,'1_문헌특성'!A:AN,8,0)</f>
        <v>비뇨기</v>
      </c>
      <c r="F162" s="30" t="str">
        <f>VLOOKUP(B162,'1_문헌특성'!A:AN,9,0)</f>
        <v>방광암</v>
      </c>
      <c r="G162" s="6" t="str">
        <f>VLOOKUP(B162,'1_문헌특성'!A:AN,10,0)</f>
        <v>bladder cancer, refractory carcinoma in situ</v>
      </c>
      <c r="H162" s="6" t="str">
        <f>VLOOKUP(B162,'1_문헌특성'!A:AN,33,0)</f>
        <v>로봇 보조</v>
      </c>
      <c r="I162" s="30" t="str">
        <f>VLOOKUP(B162,'1_문헌특성'!A:AN,36,0)</f>
        <v>개복</v>
      </c>
      <c r="J162" s="6" t="s">
        <v>175</v>
      </c>
      <c r="K162" s="6" t="s">
        <v>448</v>
      </c>
      <c r="L162" s="6" t="s">
        <v>453</v>
      </c>
      <c r="M162" s="6" t="s">
        <v>455</v>
      </c>
      <c r="N162" s="30" t="s">
        <v>578</v>
      </c>
      <c r="O162" s="30">
        <v>95</v>
      </c>
      <c r="P162" s="30">
        <v>126</v>
      </c>
      <c r="Q162" s="30"/>
      <c r="R162" s="30" t="s">
        <v>495</v>
      </c>
      <c r="S162" s="30">
        <v>91</v>
      </c>
      <c r="T162" s="30">
        <v>127.5</v>
      </c>
      <c r="U162" s="30"/>
      <c r="V162" s="30" t="s">
        <v>503</v>
      </c>
      <c r="W162" s="30"/>
      <c r="X162" s="6"/>
      <c r="Y162" s="6"/>
      <c r="Z162" s="6"/>
    </row>
    <row r="163" spans="2:26" x14ac:dyDescent="0.3">
      <c r="B163" s="6">
        <v>6922</v>
      </c>
      <c r="C163" s="6" t="str">
        <f>VLOOKUP(B163,'1_문헌특성'!A:AN,2,0)</f>
        <v>Venkatramani(2020)</v>
      </c>
      <c r="D163" s="30" t="str">
        <f>VLOOKUP(B163,'1_문헌특성'!A:AN,3,0)</f>
        <v>RCT</v>
      </c>
      <c r="E163" s="30" t="str">
        <f>VLOOKUP(B163,'1_문헌특성'!A:AN,8,0)</f>
        <v>비뇨기</v>
      </c>
      <c r="F163" s="30" t="str">
        <f>VLOOKUP(B163,'1_문헌특성'!A:AN,9,0)</f>
        <v>방광암</v>
      </c>
      <c r="G163" s="6" t="str">
        <f>VLOOKUP(B163,'1_문헌특성'!A:AN,10,0)</f>
        <v>bladder cancer, refractory carcinoma in situ</v>
      </c>
      <c r="H163" s="6" t="str">
        <f>VLOOKUP(B163,'1_문헌특성'!A:AN,33,0)</f>
        <v>로봇 보조</v>
      </c>
      <c r="I163" s="30" t="str">
        <f>VLOOKUP(B163,'1_문헌특성'!A:AN,36,0)</f>
        <v>개복</v>
      </c>
      <c r="J163" s="6" t="s">
        <v>171</v>
      </c>
      <c r="K163" s="6" t="s">
        <v>398</v>
      </c>
      <c r="L163" s="6" t="s">
        <v>554</v>
      </c>
      <c r="M163" s="6" t="s">
        <v>549</v>
      </c>
      <c r="N163" s="30" t="s">
        <v>548</v>
      </c>
      <c r="O163" s="30">
        <v>150</v>
      </c>
      <c r="P163" s="30">
        <v>68.400000000000006</v>
      </c>
      <c r="Q163" s="30"/>
      <c r="R163" s="30" t="s">
        <v>550</v>
      </c>
      <c r="S163" s="30">
        <v>152</v>
      </c>
      <c r="T163" s="30">
        <v>65.400000000000006</v>
      </c>
      <c r="U163" s="30"/>
      <c r="V163" s="30" t="s">
        <v>551</v>
      </c>
      <c r="W163" s="30">
        <v>0.75600000000000001</v>
      </c>
      <c r="X163" s="6"/>
      <c r="Y163" s="6"/>
      <c r="Z163" s="6"/>
    </row>
    <row r="164" spans="2:26" x14ac:dyDescent="0.3">
      <c r="B164" s="6">
        <v>6922</v>
      </c>
      <c r="C164" s="6" t="str">
        <f>VLOOKUP(B164,'1_문헌특성'!A:AN,2,0)</f>
        <v>Venkatramani(2020)</v>
      </c>
      <c r="D164" s="30" t="str">
        <f>VLOOKUP(B164,'1_문헌특성'!A:AN,3,0)</f>
        <v>RCT</v>
      </c>
      <c r="E164" s="30" t="str">
        <f>VLOOKUP(B164,'1_문헌특성'!A:AN,8,0)</f>
        <v>비뇨기</v>
      </c>
      <c r="F164" s="30" t="str">
        <f>VLOOKUP(B164,'1_문헌특성'!A:AN,9,0)</f>
        <v>방광암</v>
      </c>
      <c r="G164" s="6" t="str">
        <f>VLOOKUP(B164,'1_문헌특성'!A:AN,10,0)</f>
        <v>bladder cancer, refractory carcinoma in situ</v>
      </c>
      <c r="H164" s="6" t="str">
        <f>VLOOKUP(B164,'1_문헌특성'!A:AN,33,0)</f>
        <v>로봇 보조</v>
      </c>
      <c r="I164" s="30" t="str">
        <f>VLOOKUP(B164,'1_문헌특성'!A:AN,36,0)</f>
        <v>개복</v>
      </c>
      <c r="J164" s="6" t="s">
        <v>171</v>
      </c>
      <c r="K164" s="6" t="s">
        <v>164</v>
      </c>
      <c r="L164" s="6"/>
      <c r="M164" s="6" t="s">
        <v>549</v>
      </c>
      <c r="N164" s="30" t="s">
        <v>548</v>
      </c>
      <c r="O164" s="30">
        <v>150</v>
      </c>
      <c r="P164" s="30">
        <v>73.900000000000006</v>
      </c>
      <c r="Q164" s="30"/>
      <c r="R164" s="30" t="s">
        <v>552</v>
      </c>
      <c r="S164" s="30">
        <v>152</v>
      </c>
      <c r="T164" s="30">
        <v>68.5</v>
      </c>
      <c r="U164" s="30"/>
      <c r="V164" s="30" t="s">
        <v>553</v>
      </c>
      <c r="W164" s="30">
        <v>0.432</v>
      </c>
      <c r="X164" s="6"/>
      <c r="Y164" s="6"/>
      <c r="Z164" s="6"/>
    </row>
    <row r="165" spans="2:26" x14ac:dyDescent="0.3">
      <c r="B165" s="6">
        <v>6922</v>
      </c>
      <c r="C165" s="6" t="str">
        <f>VLOOKUP(B165,'1_문헌특성'!A:AN,2,0)</f>
        <v>Venkatramani(2020)</v>
      </c>
      <c r="D165" s="30" t="str">
        <f>VLOOKUP(B165,'1_문헌특성'!A:AN,3,0)</f>
        <v>RCT</v>
      </c>
      <c r="E165" s="30" t="str">
        <f>VLOOKUP(B165,'1_문헌특성'!A:AN,8,0)</f>
        <v>비뇨기</v>
      </c>
      <c r="F165" s="30" t="str">
        <f>VLOOKUP(B165,'1_문헌특성'!A:AN,9,0)</f>
        <v>방광암</v>
      </c>
      <c r="G165" s="6" t="str">
        <f>VLOOKUP(B165,'1_문헌특성'!A:AN,10,0)</f>
        <v>bladder cancer, refractory carcinoma in situ</v>
      </c>
      <c r="H165" s="6" t="str">
        <f>VLOOKUP(B165,'1_문헌특성'!A:AN,33,0)</f>
        <v>로봇 보조</v>
      </c>
      <c r="I165" s="30" t="str">
        <f>VLOOKUP(B165,'1_문헌특성'!A:AN,36,0)</f>
        <v>개복</v>
      </c>
      <c r="J165" s="6" t="s">
        <v>555</v>
      </c>
      <c r="K165" s="6" t="s">
        <v>558</v>
      </c>
      <c r="L165" s="6"/>
      <c r="M165" s="6" t="s">
        <v>549</v>
      </c>
      <c r="N165" s="30" t="s">
        <v>548</v>
      </c>
      <c r="O165" s="30">
        <v>150</v>
      </c>
      <c r="P165" s="30">
        <v>25.5</v>
      </c>
      <c r="Q165" s="30"/>
      <c r="R165" s="30" t="s">
        <v>559</v>
      </c>
      <c r="S165" s="30">
        <v>152</v>
      </c>
      <c r="T165" s="30">
        <v>26.1</v>
      </c>
      <c r="U165" s="30"/>
      <c r="V165" s="30" t="s">
        <v>560</v>
      </c>
      <c r="W165" s="30">
        <v>0.80200000000000005</v>
      </c>
      <c r="X165" s="6"/>
      <c r="Y165" s="6"/>
      <c r="Z165" s="6"/>
    </row>
    <row r="166" spans="2:26" x14ac:dyDescent="0.3">
      <c r="B166" s="6">
        <v>6079</v>
      </c>
      <c r="C166" s="6" t="str">
        <f>VLOOKUP(B166,'1_문헌특성'!A:AN,2,0)</f>
        <v>Becerra(2020)</v>
      </c>
      <c r="D166" s="30" t="str">
        <f>VLOOKUP(B166,'1_문헌특성'!A:AN,3,0)</f>
        <v>RCT</v>
      </c>
      <c r="E166" s="30" t="str">
        <f>VLOOKUP(B166,'1_문헌특성'!A:AN,8,0)</f>
        <v>비뇨기</v>
      </c>
      <c r="F166" s="30" t="str">
        <f>VLOOKUP(B166,'1_문헌특성'!A:AN,9,0)</f>
        <v>방광암</v>
      </c>
      <c r="G166" s="6" t="str">
        <f>VLOOKUP(B166,'1_문헌특성'!A:AN,10,0)</f>
        <v>bladder cancer, refractory carcinoma in situ</v>
      </c>
      <c r="H166" s="6" t="str">
        <f>VLOOKUP(B166,'1_문헌특성'!A:AN,33,0)</f>
        <v>로봇 보조</v>
      </c>
      <c r="I166" s="30" t="str">
        <f>VLOOKUP(B166,'1_문헌특성'!A:AN,36,0)</f>
        <v>개복</v>
      </c>
      <c r="J166" s="6" t="s">
        <v>579</v>
      </c>
      <c r="K166" s="6" t="s">
        <v>580</v>
      </c>
      <c r="L166" s="6" t="s">
        <v>581</v>
      </c>
      <c r="M166" s="6" t="s">
        <v>582</v>
      </c>
      <c r="N166" s="30" t="s">
        <v>195</v>
      </c>
      <c r="O166" s="30">
        <v>107</v>
      </c>
      <c r="P166" s="30">
        <v>45.8</v>
      </c>
      <c r="Q166" s="30"/>
      <c r="R166" s="30" t="s">
        <v>584</v>
      </c>
      <c r="S166" s="30">
        <v>109</v>
      </c>
      <c r="T166" s="30">
        <v>45.4</v>
      </c>
      <c r="U166" s="30"/>
      <c r="V166" s="30" t="s">
        <v>586</v>
      </c>
      <c r="W166" s="30"/>
      <c r="X166" s="6"/>
      <c r="Y166" s="6"/>
      <c r="Z166" s="6"/>
    </row>
    <row r="167" spans="2:26" x14ac:dyDescent="0.3">
      <c r="B167" s="6">
        <v>6079</v>
      </c>
      <c r="C167" s="6" t="str">
        <f>VLOOKUP(B167,'1_문헌특성'!A:AN,2,0)</f>
        <v>Becerra(2020)</v>
      </c>
      <c r="D167" s="30" t="str">
        <f>VLOOKUP(B167,'1_문헌특성'!A:AN,3,0)</f>
        <v>RCT</v>
      </c>
      <c r="E167" s="30" t="str">
        <f>VLOOKUP(B167,'1_문헌특성'!A:AN,8,0)</f>
        <v>비뇨기</v>
      </c>
      <c r="F167" s="30" t="str">
        <f>VLOOKUP(B167,'1_문헌특성'!A:AN,9,0)</f>
        <v>방광암</v>
      </c>
      <c r="G167" s="6" t="str">
        <f>VLOOKUP(B167,'1_문헌특성'!A:AN,10,0)</f>
        <v>bladder cancer, refractory carcinoma in situ</v>
      </c>
      <c r="H167" s="6" t="str">
        <f>VLOOKUP(B167,'1_문헌특성'!A:AN,33,0)</f>
        <v>로봇 보조</v>
      </c>
      <c r="I167" s="30" t="str">
        <f>VLOOKUP(B167,'1_문헌특성'!A:AN,36,0)</f>
        <v>개복</v>
      </c>
      <c r="J167" s="6" t="s">
        <v>579</v>
      </c>
      <c r="K167" s="6" t="s">
        <v>583</v>
      </c>
      <c r="L167" s="6" t="s">
        <v>581</v>
      </c>
      <c r="M167" s="6" t="s">
        <v>582</v>
      </c>
      <c r="N167" s="30" t="s">
        <v>195</v>
      </c>
      <c r="O167" s="30">
        <v>107</v>
      </c>
      <c r="P167" s="30">
        <v>47.1</v>
      </c>
      <c r="Q167" s="30"/>
      <c r="R167" s="30" t="s">
        <v>585</v>
      </c>
      <c r="S167" s="30">
        <v>109</v>
      </c>
      <c r="T167" s="30">
        <v>46.8</v>
      </c>
      <c r="U167" s="30"/>
      <c r="V167" s="30" t="s">
        <v>587</v>
      </c>
      <c r="W167" s="30"/>
      <c r="X167" s="6"/>
      <c r="Y167" s="6"/>
      <c r="Z167" s="6"/>
    </row>
    <row r="168" spans="2:26" x14ac:dyDescent="0.3">
      <c r="B168" s="6">
        <v>6079</v>
      </c>
      <c r="C168" s="6" t="str">
        <f>VLOOKUP(B168,'1_문헌특성'!A:AN,2,0)</f>
        <v>Becerra(2020)</v>
      </c>
      <c r="D168" s="30" t="str">
        <f>VLOOKUP(B168,'1_문헌특성'!A:AN,3,0)</f>
        <v>RCT</v>
      </c>
      <c r="E168" s="30" t="str">
        <f>VLOOKUP(B168,'1_문헌특성'!A:AN,8,0)</f>
        <v>비뇨기</v>
      </c>
      <c r="F168" s="30" t="str">
        <f>VLOOKUP(B168,'1_문헌특성'!A:AN,9,0)</f>
        <v>방광암</v>
      </c>
      <c r="G168" s="6" t="str">
        <f>VLOOKUP(B168,'1_문헌특성'!A:AN,10,0)</f>
        <v>bladder cancer, refractory carcinoma in situ</v>
      </c>
      <c r="H168" s="6" t="str">
        <f>VLOOKUP(B168,'1_문헌특성'!A:AN,33,0)</f>
        <v>로봇 보조</v>
      </c>
      <c r="I168" s="30" t="str">
        <f>VLOOKUP(B168,'1_문헌특성'!A:AN,36,0)</f>
        <v>개복</v>
      </c>
      <c r="J168" s="6" t="s">
        <v>579</v>
      </c>
      <c r="K168" s="6" t="s">
        <v>580</v>
      </c>
      <c r="L168" s="6" t="s">
        <v>581</v>
      </c>
      <c r="M168" s="6" t="s">
        <v>582</v>
      </c>
      <c r="N168" s="30" t="s">
        <v>258</v>
      </c>
      <c r="O168" s="30">
        <v>93</v>
      </c>
      <c r="P168" s="30">
        <v>45.9</v>
      </c>
      <c r="Q168" s="30"/>
      <c r="R168" s="30" t="s">
        <v>588</v>
      </c>
      <c r="S168" s="30">
        <v>86</v>
      </c>
      <c r="T168" s="30">
        <v>47</v>
      </c>
      <c r="U168" s="30"/>
      <c r="V168" s="30" t="s">
        <v>590</v>
      </c>
      <c r="W168" s="30"/>
      <c r="X168" s="6"/>
      <c r="Y168" s="6"/>
      <c r="Z168" s="6"/>
    </row>
    <row r="169" spans="2:26" x14ac:dyDescent="0.3">
      <c r="B169" s="6">
        <v>6079</v>
      </c>
      <c r="C169" s="6" t="str">
        <f>VLOOKUP(B169,'1_문헌특성'!A:AN,2,0)</f>
        <v>Becerra(2020)</v>
      </c>
      <c r="D169" s="30" t="str">
        <f>VLOOKUP(B169,'1_문헌특성'!A:AN,3,0)</f>
        <v>RCT</v>
      </c>
      <c r="E169" s="30" t="str">
        <f>VLOOKUP(B169,'1_문헌특성'!A:AN,8,0)</f>
        <v>비뇨기</v>
      </c>
      <c r="F169" s="30" t="str">
        <f>VLOOKUP(B169,'1_문헌특성'!A:AN,9,0)</f>
        <v>방광암</v>
      </c>
      <c r="G169" s="6" t="str">
        <f>VLOOKUP(B169,'1_문헌특성'!A:AN,10,0)</f>
        <v>bladder cancer, refractory carcinoma in situ</v>
      </c>
      <c r="H169" s="6" t="str">
        <f>VLOOKUP(B169,'1_문헌특성'!A:AN,33,0)</f>
        <v>로봇 보조</v>
      </c>
      <c r="I169" s="30" t="str">
        <f>VLOOKUP(B169,'1_문헌특성'!A:AN,36,0)</f>
        <v>개복</v>
      </c>
      <c r="J169" s="6" t="s">
        <v>579</v>
      </c>
      <c r="K169" s="6" t="s">
        <v>583</v>
      </c>
      <c r="L169" s="6" t="s">
        <v>581</v>
      </c>
      <c r="M169" s="6" t="s">
        <v>582</v>
      </c>
      <c r="N169" s="30" t="s">
        <v>258</v>
      </c>
      <c r="O169" s="30">
        <v>93</v>
      </c>
      <c r="P169" s="30">
        <v>47.9</v>
      </c>
      <c r="Q169" s="30"/>
      <c r="R169" s="30" t="s">
        <v>589</v>
      </c>
      <c r="S169" s="30">
        <v>86</v>
      </c>
      <c r="T169" s="30">
        <v>48.7</v>
      </c>
      <c r="U169" s="30"/>
      <c r="V169" s="30" t="s">
        <v>591</v>
      </c>
      <c r="W169" s="30"/>
      <c r="X169" s="6"/>
      <c r="Y169" s="6"/>
      <c r="Z169" s="6"/>
    </row>
    <row r="170" spans="2:26" x14ac:dyDescent="0.3">
      <c r="B170" s="6">
        <v>6079</v>
      </c>
      <c r="C170" s="6" t="str">
        <f>VLOOKUP(B170,'1_문헌특성'!A:AN,2,0)</f>
        <v>Becerra(2020)</v>
      </c>
      <c r="D170" s="30" t="str">
        <f>VLOOKUP(B170,'1_문헌특성'!A:AN,3,0)</f>
        <v>RCT</v>
      </c>
      <c r="E170" s="30" t="str">
        <f>VLOOKUP(B170,'1_문헌특성'!A:AN,8,0)</f>
        <v>비뇨기</v>
      </c>
      <c r="F170" s="30" t="str">
        <f>VLOOKUP(B170,'1_문헌특성'!A:AN,9,0)</f>
        <v>방광암</v>
      </c>
      <c r="G170" s="6" t="str">
        <f>VLOOKUP(B170,'1_문헌특성'!A:AN,10,0)</f>
        <v>bladder cancer, refractory carcinoma in situ</v>
      </c>
      <c r="H170" s="6" t="str">
        <f>VLOOKUP(B170,'1_문헌특성'!A:AN,33,0)</f>
        <v>로봇 보조</v>
      </c>
      <c r="I170" s="30" t="str">
        <f>VLOOKUP(B170,'1_문헌특성'!A:AN,36,0)</f>
        <v>개복</v>
      </c>
      <c r="J170" s="6" t="s">
        <v>579</v>
      </c>
      <c r="K170" s="6" t="s">
        <v>580</v>
      </c>
      <c r="L170" s="6" t="s">
        <v>581</v>
      </c>
      <c r="M170" s="6" t="s">
        <v>582</v>
      </c>
      <c r="N170" s="30" t="s">
        <v>578</v>
      </c>
      <c r="O170" s="30">
        <v>85</v>
      </c>
      <c r="P170" s="30">
        <v>47.6</v>
      </c>
      <c r="Q170" s="30"/>
      <c r="R170" s="30" t="s">
        <v>592</v>
      </c>
      <c r="S170" s="30">
        <v>93</v>
      </c>
      <c r="T170" s="30">
        <v>50.4</v>
      </c>
      <c r="U170" s="30"/>
      <c r="V170" s="30" t="s">
        <v>594</v>
      </c>
      <c r="W170" s="30"/>
      <c r="X170" s="6"/>
      <c r="Y170" s="6"/>
      <c r="Z170" s="6"/>
    </row>
    <row r="171" spans="2:26" x14ac:dyDescent="0.3">
      <c r="B171" s="6">
        <v>6079</v>
      </c>
      <c r="C171" s="6" t="str">
        <f>VLOOKUP(B171,'1_문헌특성'!A:AN,2,0)</f>
        <v>Becerra(2020)</v>
      </c>
      <c r="D171" s="30" t="str">
        <f>VLOOKUP(B171,'1_문헌특성'!A:AN,3,0)</f>
        <v>RCT</v>
      </c>
      <c r="E171" s="30" t="str">
        <f>VLOOKUP(B171,'1_문헌특성'!A:AN,8,0)</f>
        <v>비뇨기</v>
      </c>
      <c r="F171" s="30" t="str">
        <f>VLOOKUP(B171,'1_문헌특성'!A:AN,9,0)</f>
        <v>방광암</v>
      </c>
      <c r="G171" s="6" t="str">
        <f>VLOOKUP(B171,'1_문헌특성'!A:AN,10,0)</f>
        <v>bladder cancer, refractory carcinoma in situ</v>
      </c>
      <c r="H171" s="6" t="str">
        <f>VLOOKUP(B171,'1_문헌특성'!A:AN,33,0)</f>
        <v>로봇 보조</v>
      </c>
      <c r="I171" s="30" t="str">
        <f>VLOOKUP(B171,'1_문헌특성'!A:AN,36,0)</f>
        <v>개복</v>
      </c>
      <c r="J171" s="6" t="s">
        <v>579</v>
      </c>
      <c r="K171" s="6" t="s">
        <v>583</v>
      </c>
      <c r="L171" s="6" t="s">
        <v>581</v>
      </c>
      <c r="M171" s="6" t="s">
        <v>582</v>
      </c>
      <c r="N171" s="30" t="s">
        <v>578</v>
      </c>
      <c r="O171" s="30">
        <v>85</v>
      </c>
      <c r="P171" s="30">
        <v>48.6</v>
      </c>
      <c r="Q171" s="30"/>
      <c r="R171" s="30" t="s">
        <v>593</v>
      </c>
      <c r="S171" s="30">
        <v>93</v>
      </c>
      <c r="T171" s="30">
        <v>51</v>
      </c>
      <c r="U171" s="30"/>
      <c r="V171" s="30" t="s">
        <v>595</v>
      </c>
      <c r="W171" s="30"/>
      <c r="X171" s="6"/>
      <c r="Y171" s="6"/>
      <c r="Z171" s="6"/>
    </row>
    <row r="172" spans="2:26" x14ac:dyDescent="0.3">
      <c r="B172" s="6">
        <v>1401</v>
      </c>
      <c r="C172" s="6" t="str">
        <f>VLOOKUP(B172,'1_문헌특성'!A:AN,2,0)</f>
        <v>Venkatramani(2022)</v>
      </c>
      <c r="D172" s="30" t="str">
        <f>VLOOKUP(B172,'1_문헌특성'!A:AN,3,0)</f>
        <v>RCT</v>
      </c>
      <c r="E172" s="30" t="str">
        <f>VLOOKUP(B172,'1_문헌특성'!A:AN,8,0)</f>
        <v>비뇨기</v>
      </c>
      <c r="F172" s="30" t="str">
        <f>VLOOKUP(B172,'1_문헌특성'!A:AN,9,0)</f>
        <v>방광암</v>
      </c>
      <c r="G172" s="6" t="str">
        <f>VLOOKUP(B172,'1_문헌특성'!A:AN,10,0)</f>
        <v>bladder cancer, refractory carcinoma in situ</v>
      </c>
      <c r="H172" s="6" t="str">
        <f>VLOOKUP(B172,'1_문헌특성'!A:AN,33,0)</f>
        <v>로봇 보조</v>
      </c>
      <c r="I172" s="30" t="str">
        <f>VLOOKUP(B172,'1_문헌특성'!A:AN,36,0)</f>
        <v>개복</v>
      </c>
      <c r="J172" s="6" t="s">
        <v>996</v>
      </c>
      <c r="K172" s="6" t="s">
        <v>604</v>
      </c>
      <c r="L172" s="6" t="s">
        <v>581</v>
      </c>
      <c r="M172" s="6"/>
      <c r="N172" s="30" t="s">
        <v>195</v>
      </c>
      <c r="O172" s="30">
        <v>133</v>
      </c>
      <c r="P172" s="30">
        <v>7.3</v>
      </c>
      <c r="Q172" s="30"/>
      <c r="R172" s="30" t="s">
        <v>605</v>
      </c>
      <c r="S172" s="30">
        <v>138</v>
      </c>
      <c r="T172" s="30">
        <v>7.3</v>
      </c>
      <c r="U172" s="30"/>
      <c r="V172" s="30" t="s">
        <v>605</v>
      </c>
      <c r="W172" s="30"/>
      <c r="X172" s="6"/>
      <c r="Y172" s="6"/>
      <c r="Z172" s="6"/>
    </row>
    <row r="173" spans="2:26" x14ac:dyDescent="0.3">
      <c r="B173" s="6">
        <v>1401</v>
      </c>
      <c r="C173" s="6" t="str">
        <f>VLOOKUP(B173,'1_문헌특성'!A:AN,2,0)</f>
        <v>Venkatramani(2022)</v>
      </c>
      <c r="D173" s="30" t="str">
        <f>VLOOKUP(B173,'1_문헌특성'!A:AN,3,0)</f>
        <v>RCT</v>
      </c>
      <c r="E173" s="30" t="str">
        <f>VLOOKUP(B173,'1_문헌특성'!A:AN,8,0)</f>
        <v>비뇨기</v>
      </c>
      <c r="F173" s="30" t="str">
        <f>VLOOKUP(B173,'1_문헌특성'!A:AN,9,0)</f>
        <v>방광암</v>
      </c>
      <c r="G173" s="6" t="str">
        <f>VLOOKUP(B173,'1_문헌특성'!A:AN,10,0)</f>
        <v>bladder cancer, refractory carcinoma in situ</v>
      </c>
      <c r="H173" s="6" t="str">
        <f>VLOOKUP(B173,'1_문헌특성'!A:AN,33,0)</f>
        <v>로봇 보조</v>
      </c>
      <c r="I173" s="30" t="str">
        <f>VLOOKUP(B173,'1_문헌특성'!A:AN,36,0)</f>
        <v>개복</v>
      </c>
      <c r="J173" s="6" t="s">
        <v>996</v>
      </c>
      <c r="K173" s="6" t="s">
        <v>604</v>
      </c>
      <c r="L173" s="6" t="s">
        <v>581</v>
      </c>
      <c r="M173" s="6"/>
      <c r="N173" s="30" t="s">
        <v>602</v>
      </c>
      <c r="O173" s="30">
        <v>123</v>
      </c>
      <c r="P173" s="30">
        <v>7.7</v>
      </c>
      <c r="Q173" s="30"/>
      <c r="R173" s="30" t="s">
        <v>606</v>
      </c>
      <c r="S173" s="30">
        <v>125</v>
      </c>
      <c r="T173" s="30">
        <v>7.9</v>
      </c>
      <c r="U173" s="30"/>
      <c r="V173" s="30" t="s">
        <v>609</v>
      </c>
      <c r="W173" s="30"/>
      <c r="X173" s="6"/>
      <c r="Y173" s="6"/>
      <c r="Z173" s="6"/>
    </row>
    <row r="174" spans="2:26" x14ac:dyDescent="0.3">
      <c r="B174" s="6">
        <v>1401</v>
      </c>
      <c r="C174" s="6" t="str">
        <f>VLOOKUP(B174,'1_문헌특성'!A:AN,2,0)</f>
        <v>Venkatramani(2022)</v>
      </c>
      <c r="D174" s="30" t="str">
        <f>VLOOKUP(B174,'1_문헌특성'!A:AN,3,0)</f>
        <v>RCT</v>
      </c>
      <c r="E174" s="30" t="str">
        <f>VLOOKUP(B174,'1_문헌특성'!A:AN,8,0)</f>
        <v>비뇨기</v>
      </c>
      <c r="F174" s="30" t="str">
        <f>VLOOKUP(B174,'1_문헌특성'!A:AN,9,0)</f>
        <v>방광암</v>
      </c>
      <c r="G174" s="6" t="str">
        <f>VLOOKUP(B174,'1_문헌특성'!A:AN,10,0)</f>
        <v>bladder cancer, refractory carcinoma in situ</v>
      </c>
      <c r="H174" s="6" t="str">
        <f>VLOOKUP(B174,'1_문헌특성'!A:AN,33,0)</f>
        <v>로봇 보조</v>
      </c>
      <c r="I174" s="30" t="str">
        <f>VLOOKUP(B174,'1_문헌특성'!A:AN,36,0)</f>
        <v>개복</v>
      </c>
      <c r="J174" s="6" t="s">
        <v>996</v>
      </c>
      <c r="K174" s="6" t="s">
        <v>604</v>
      </c>
      <c r="L174" s="6" t="s">
        <v>581</v>
      </c>
      <c r="M174" s="6"/>
      <c r="N174" s="30" t="s">
        <v>603</v>
      </c>
      <c r="O174" s="30">
        <v>109</v>
      </c>
      <c r="P174" s="30">
        <v>7.4</v>
      </c>
      <c r="Q174" s="30"/>
      <c r="R174" s="30" t="s">
        <v>607</v>
      </c>
      <c r="S174" s="30">
        <v>105</v>
      </c>
      <c r="T174" s="30">
        <v>7.5</v>
      </c>
      <c r="U174" s="30"/>
      <c r="V174" s="30" t="s">
        <v>610</v>
      </c>
      <c r="W174" s="30"/>
      <c r="X174" s="6"/>
      <c r="Y174" s="6"/>
      <c r="Z174" s="6"/>
    </row>
    <row r="175" spans="2:26" x14ac:dyDescent="0.3">
      <c r="B175" s="6">
        <v>1401</v>
      </c>
      <c r="C175" s="6" t="str">
        <f>VLOOKUP(B175,'1_문헌특성'!A:AN,2,0)</f>
        <v>Venkatramani(2022)</v>
      </c>
      <c r="D175" s="30" t="str">
        <f>VLOOKUP(B175,'1_문헌특성'!A:AN,3,0)</f>
        <v>RCT</v>
      </c>
      <c r="E175" s="30" t="str">
        <f>VLOOKUP(B175,'1_문헌특성'!A:AN,8,0)</f>
        <v>비뇨기</v>
      </c>
      <c r="F175" s="30" t="str">
        <f>VLOOKUP(B175,'1_문헌특성'!A:AN,9,0)</f>
        <v>방광암</v>
      </c>
      <c r="G175" s="6" t="str">
        <f>VLOOKUP(B175,'1_문헌특성'!A:AN,10,0)</f>
        <v>bladder cancer, refractory carcinoma in situ</v>
      </c>
      <c r="H175" s="6" t="str">
        <f>VLOOKUP(B175,'1_문헌특성'!A:AN,33,0)</f>
        <v>로봇 보조</v>
      </c>
      <c r="I175" s="30" t="str">
        <f>VLOOKUP(B175,'1_문헌특성'!A:AN,36,0)</f>
        <v>개복</v>
      </c>
      <c r="J175" s="6" t="s">
        <v>996</v>
      </c>
      <c r="K175" s="6" t="s">
        <v>604</v>
      </c>
      <c r="L175" s="6" t="s">
        <v>581</v>
      </c>
      <c r="M175" s="6"/>
      <c r="N175" s="30" t="s">
        <v>578</v>
      </c>
      <c r="O175" s="30">
        <v>103</v>
      </c>
      <c r="P175" s="30">
        <v>7.3</v>
      </c>
      <c r="Q175" s="30"/>
      <c r="R175" s="30" t="s">
        <v>608</v>
      </c>
      <c r="S175" s="30">
        <v>103</v>
      </c>
      <c r="T175" s="30">
        <v>7.2</v>
      </c>
      <c r="U175" s="30"/>
      <c r="V175" s="30" t="s">
        <v>611</v>
      </c>
      <c r="W175" s="30"/>
      <c r="X175" s="6"/>
      <c r="Y175" s="6"/>
      <c r="Z175" s="6"/>
    </row>
    <row r="176" spans="2:26" x14ac:dyDescent="0.3">
      <c r="B176" s="6">
        <v>1401</v>
      </c>
      <c r="C176" s="6" t="str">
        <f>VLOOKUP(B176,'1_문헌특성'!A:AN,2,0)</f>
        <v>Venkatramani(2022)</v>
      </c>
      <c r="D176" s="30" t="str">
        <f>VLOOKUP(B176,'1_문헌특성'!A:AN,3,0)</f>
        <v>RCT</v>
      </c>
      <c r="E176" s="30" t="str">
        <f>VLOOKUP(B176,'1_문헌특성'!A:AN,8,0)</f>
        <v>비뇨기</v>
      </c>
      <c r="F176" s="30" t="str">
        <f>VLOOKUP(B176,'1_문헌특성'!A:AN,9,0)</f>
        <v>방광암</v>
      </c>
      <c r="G176" s="6" t="str">
        <f>VLOOKUP(B176,'1_문헌특성'!A:AN,10,0)</f>
        <v>bladder cancer, refractory carcinoma in situ</v>
      </c>
      <c r="H176" s="6" t="str">
        <f>VLOOKUP(B176,'1_문헌특성'!A:AN,33,0)</f>
        <v>로봇 보조</v>
      </c>
      <c r="I176" s="30" t="str">
        <f>VLOOKUP(B176,'1_문헌특성'!A:AN,36,0)</f>
        <v>개복</v>
      </c>
      <c r="J176" s="6" t="s">
        <v>996</v>
      </c>
      <c r="K176" s="6" t="s">
        <v>612</v>
      </c>
      <c r="L176" s="6" t="s">
        <v>581</v>
      </c>
      <c r="M176" s="6"/>
      <c r="N176" s="30" t="s">
        <v>195</v>
      </c>
      <c r="O176" s="30">
        <v>132</v>
      </c>
      <c r="P176" s="30">
        <v>9</v>
      </c>
      <c r="Q176" s="30"/>
      <c r="R176" s="30" t="s">
        <v>613</v>
      </c>
      <c r="S176" s="30">
        <v>136</v>
      </c>
      <c r="T176" s="30">
        <v>9.4</v>
      </c>
      <c r="U176" s="30"/>
      <c r="V176" s="30" t="s">
        <v>617</v>
      </c>
      <c r="W176" s="30"/>
      <c r="X176" s="6"/>
      <c r="Y176" s="6"/>
      <c r="Z176" s="6"/>
    </row>
    <row r="177" spans="2:27" x14ac:dyDescent="0.3">
      <c r="B177" s="6">
        <v>1401</v>
      </c>
      <c r="C177" s="6" t="str">
        <f>VLOOKUP(B177,'1_문헌특성'!A:AN,2,0)</f>
        <v>Venkatramani(2022)</v>
      </c>
      <c r="D177" s="30" t="str">
        <f>VLOOKUP(B177,'1_문헌특성'!A:AN,3,0)</f>
        <v>RCT</v>
      </c>
      <c r="E177" s="30" t="str">
        <f>VLOOKUP(B177,'1_문헌특성'!A:AN,8,0)</f>
        <v>비뇨기</v>
      </c>
      <c r="F177" s="30" t="str">
        <f>VLOOKUP(B177,'1_문헌특성'!A:AN,9,0)</f>
        <v>방광암</v>
      </c>
      <c r="G177" s="6" t="str">
        <f>VLOOKUP(B177,'1_문헌특성'!A:AN,10,0)</f>
        <v>bladder cancer, refractory carcinoma in situ</v>
      </c>
      <c r="H177" s="6" t="str">
        <f>VLOOKUP(B177,'1_문헌특성'!A:AN,33,0)</f>
        <v>로봇 보조</v>
      </c>
      <c r="I177" s="30" t="str">
        <f>VLOOKUP(B177,'1_문헌특성'!A:AN,36,0)</f>
        <v>개복</v>
      </c>
      <c r="J177" s="6" t="s">
        <v>996</v>
      </c>
      <c r="K177" s="6" t="s">
        <v>612</v>
      </c>
      <c r="L177" s="6" t="s">
        <v>581</v>
      </c>
      <c r="M177" s="6"/>
      <c r="N177" s="30" t="s">
        <v>602</v>
      </c>
      <c r="O177" s="30">
        <v>120</v>
      </c>
      <c r="P177" s="30">
        <v>10.8</v>
      </c>
      <c r="Q177" s="30"/>
      <c r="R177" s="30" t="s">
        <v>614</v>
      </c>
      <c r="S177" s="30">
        <v>122</v>
      </c>
      <c r="T177" s="30">
        <v>11.3</v>
      </c>
      <c r="U177" s="30"/>
      <c r="V177" s="30" t="s">
        <v>618</v>
      </c>
      <c r="W177" s="30"/>
      <c r="X177" s="6"/>
      <c r="Y177" s="6"/>
      <c r="Z177" s="6"/>
    </row>
    <row r="178" spans="2:27" x14ac:dyDescent="0.3">
      <c r="B178" s="6">
        <v>1401</v>
      </c>
      <c r="C178" s="6" t="str">
        <f>VLOOKUP(B178,'1_문헌특성'!A:AN,2,0)</f>
        <v>Venkatramani(2022)</v>
      </c>
      <c r="D178" s="30" t="str">
        <f>VLOOKUP(B178,'1_문헌특성'!A:AN,3,0)</f>
        <v>RCT</v>
      </c>
      <c r="E178" s="30" t="str">
        <f>VLOOKUP(B178,'1_문헌특성'!A:AN,8,0)</f>
        <v>비뇨기</v>
      </c>
      <c r="F178" s="30" t="str">
        <f>VLOOKUP(B178,'1_문헌특성'!A:AN,9,0)</f>
        <v>방광암</v>
      </c>
      <c r="G178" s="6" t="str">
        <f>VLOOKUP(B178,'1_문헌특성'!A:AN,10,0)</f>
        <v>bladder cancer, refractory carcinoma in situ</v>
      </c>
      <c r="H178" s="6" t="str">
        <f>VLOOKUP(B178,'1_문헌특성'!A:AN,33,0)</f>
        <v>로봇 보조</v>
      </c>
      <c r="I178" s="30" t="str">
        <f>VLOOKUP(B178,'1_문헌특성'!A:AN,36,0)</f>
        <v>개복</v>
      </c>
      <c r="J178" s="6" t="s">
        <v>996</v>
      </c>
      <c r="K178" s="6" t="s">
        <v>612</v>
      </c>
      <c r="L178" s="6" t="s">
        <v>581</v>
      </c>
      <c r="M178" s="6"/>
      <c r="N178" s="30" t="s">
        <v>603</v>
      </c>
      <c r="O178" s="30">
        <v>105</v>
      </c>
      <c r="P178" s="30">
        <v>9.4</v>
      </c>
      <c r="Q178" s="30"/>
      <c r="R178" s="30" t="s">
        <v>615</v>
      </c>
      <c r="S178" s="30">
        <v>104</v>
      </c>
      <c r="T178" s="30">
        <v>9.8000000000000007</v>
      </c>
      <c r="U178" s="30"/>
      <c r="V178" s="30" t="s">
        <v>619</v>
      </c>
      <c r="W178" s="30"/>
      <c r="X178" s="6"/>
      <c r="Y178" s="6"/>
      <c r="Z178" s="6"/>
    </row>
    <row r="179" spans="2:27" x14ac:dyDescent="0.3">
      <c r="B179" s="6">
        <v>1401</v>
      </c>
      <c r="C179" s="6" t="str">
        <f>VLOOKUP(B179,'1_문헌특성'!A:AN,2,0)</f>
        <v>Venkatramani(2022)</v>
      </c>
      <c r="D179" s="30" t="str">
        <f>VLOOKUP(B179,'1_문헌특성'!A:AN,3,0)</f>
        <v>RCT</v>
      </c>
      <c r="E179" s="30" t="str">
        <f>VLOOKUP(B179,'1_문헌특성'!A:AN,8,0)</f>
        <v>비뇨기</v>
      </c>
      <c r="F179" s="30" t="str">
        <f>VLOOKUP(B179,'1_문헌특성'!A:AN,9,0)</f>
        <v>방광암</v>
      </c>
      <c r="G179" s="6" t="str">
        <f>VLOOKUP(B179,'1_문헌특성'!A:AN,10,0)</f>
        <v>bladder cancer, refractory carcinoma in situ</v>
      </c>
      <c r="H179" s="6" t="str">
        <f>VLOOKUP(B179,'1_문헌특성'!A:AN,33,0)</f>
        <v>로봇 보조</v>
      </c>
      <c r="I179" s="30" t="str">
        <f>VLOOKUP(B179,'1_문헌특성'!A:AN,36,0)</f>
        <v>개복</v>
      </c>
      <c r="J179" s="6" t="s">
        <v>996</v>
      </c>
      <c r="K179" s="6" t="s">
        <v>612</v>
      </c>
      <c r="L179" s="6" t="s">
        <v>581</v>
      </c>
      <c r="M179" s="6"/>
      <c r="N179" s="30" t="s">
        <v>578</v>
      </c>
      <c r="O179" s="30">
        <v>101</v>
      </c>
      <c r="P179" s="30">
        <v>9.1999999999999993</v>
      </c>
      <c r="Q179" s="30"/>
      <c r="R179" s="30" t="s">
        <v>616</v>
      </c>
      <c r="S179" s="30">
        <v>102</v>
      </c>
      <c r="T179" s="30">
        <v>9.1999999999999993</v>
      </c>
      <c r="U179" s="30"/>
      <c r="V179" s="30" t="s">
        <v>620</v>
      </c>
      <c r="W179" s="30"/>
      <c r="X179" s="6"/>
      <c r="Y179" s="6"/>
      <c r="Z179" s="6"/>
    </row>
    <row r="180" spans="2:27" x14ac:dyDescent="0.3">
      <c r="B180" s="6">
        <v>1401</v>
      </c>
      <c r="C180" s="6" t="str">
        <f>VLOOKUP(B180,'1_문헌특성'!A:AN,2,0)</f>
        <v>Venkatramani(2022)</v>
      </c>
      <c r="D180" s="30" t="str">
        <f>VLOOKUP(B180,'1_문헌특성'!A:AN,3,0)</f>
        <v>RCT</v>
      </c>
      <c r="E180" s="30" t="str">
        <f>VLOOKUP(B180,'1_문헌특성'!A:AN,8,0)</f>
        <v>비뇨기</v>
      </c>
      <c r="F180" s="30" t="str">
        <f>VLOOKUP(B180,'1_문헌특성'!A:AN,9,0)</f>
        <v>방광암</v>
      </c>
      <c r="G180" s="6" t="str">
        <f>VLOOKUP(B180,'1_문헌특성'!A:AN,10,0)</f>
        <v>bladder cancer, refractory carcinoma in situ</v>
      </c>
      <c r="H180" s="6" t="str">
        <f>VLOOKUP(B180,'1_문헌특성'!A:AN,33,0)</f>
        <v>로봇 보조</v>
      </c>
      <c r="I180" s="30" t="str">
        <f>VLOOKUP(B180,'1_문헌특성'!A:AN,36,0)</f>
        <v>개복</v>
      </c>
      <c r="J180" s="6" t="s">
        <v>996</v>
      </c>
      <c r="K180" s="6" t="s">
        <v>621</v>
      </c>
      <c r="L180" s="6" t="s">
        <v>581</v>
      </c>
      <c r="M180" s="6"/>
      <c r="N180" s="30" t="s">
        <v>195</v>
      </c>
      <c r="O180" s="30">
        <v>122</v>
      </c>
      <c r="P180" s="30">
        <v>12.3</v>
      </c>
      <c r="Q180" s="30"/>
      <c r="R180" s="30" t="s">
        <v>622</v>
      </c>
      <c r="S180" s="30">
        <v>125</v>
      </c>
      <c r="T180" s="30">
        <v>13.2</v>
      </c>
      <c r="U180" s="30"/>
      <c r="V180" s="30" t="s">
        <v>626</v>
      </c>
      <c r="W180" s="30"/>
      <c r="X180" s="6"/>
      <c r="Y180" s="6"/>
      <c r="Z180" s="6"/>
    </row>
    <row r="181" spans="2:27" x14ac:dyDescent="0.3">
      <c r="B181" s="6">
        <v>1401</v>
      </c>
      <c r="C181" s="6" t="str">
        <f>VLOOKUP(B181,'1_문헌특성'!A:AN,2,0)</f>
        <v>Venkatramani(2022)</v>
      </c>
      <c r="D181" s="30" t="str">
        <f>VLOOKUP(B181,'1_문헌특성'!A:AN,3,0)</f>
        <v>RCT</v>
      </c>
      <c r="E181" s="30" t="str">
        <f>VLOOKUP(B181,'1_문헌특성'!A:AN,8,0)</f>
        <v>비뇨기</v>
      </c>
      <c r="F181" s="30" t="str">
        <f>VLOOKUP(B181,'1_문헌특성'!A:AN,9,0)</f>
        <v>방광암</v>
      </c>
      <c r="G181" s="6" t="str">
        <f>VLOOKUP(B181,'1_문헌특성'!A:AN,10,0)</f>
        <v>bladder cancer, refractory carcinoma in situ</v>
      </c>
      <c r="H181" s="6" t="str">
        <f>VLOOKUP(B181,'1_문헌특성'!A:AN,33,0)</f>
        <v>로봇 보조</v>
      </c>
      <c r="I181" s="30" t="str">
        <f>VLOOKUP(B181,'1_문헌특성'!A:AN,36,0)</f>
        <v>개복</v>
      </c>
      <c r="J181" s="6" t="s">
        <v>996</v>
      </c>
      <c r="K181" s="6" t="s">
        <v>621</v>
      </c>
      <c r="L181" s="6" t="s">
        <v>581</v>
      </c>
      <c r="M181" s="6"/>
      <c r="N181" s="30" t="s">
        <v>602</v>
      </c>
      <c r="O181" s="30">
        <v>96</v>
      </c>
      <c r="P181" s="30">
        <v>14</v>
      </c>
      <c r="Q181" s="30"/>
      <c r="R181" s="30" t="s">
        <v>623</v>
      </c>
      <c r="S181" s="30">
        <v>102</v>
      </c>
      <c r="T181" s="30">
        <v>14.9</v>
      </c>
      <c r="U181" s="30"/>
      <c r="V181" s="30" t="s">
        <v>627</v>
      </c>
      <c r="W181" s="30"/>
      <c r="X181" s="6"/>
      <c r="Y181" s="6"/>
      <c r="Z181" s="6"/>
    </row>
    <row r="182" spans="2:27" x14ac:dyDescent="0.3">
      <c r="B182" s="6">
        <v>1401</v>
      </c>
      <c r="C182" s="6" t="str">
        <f>VLOOKUP(B182,'1_문헌특성'!A:AN,2,0)</f>
        <v>Venkatramani(2022)</v>
      </c>
      <c r="D182" s="30" t="str">
        <f>VLOOKUP(B182,'1_문헌특성'!A:AN,3,0)</f>
        <v>RCT</v>
      </c>
      <c r="E182" s="30" t="str">
        <f>VLOOKUP(B182,'1_문헌특성'!A:AN,8,0)</f>
        <v>비뇨기</v>
      </c>
      <c r="F182" s="30" t="str">
        <f>VLOOKUP(B182,'1_문헌특성'!A:AN,9,0)</f>
        <v>방광암</v>
      </c>
      <c r="G182" s="6" t="str">
        <f>VLOOKUP(B182,'1_문헌특성'!A:AN,10,0)</f>
        <v>bladder cancer, refractory carcinoma in situ</v>
      </c>
      <c r="H182" s="6" t="str">
        <f>VLOOKUP(B182,'1_문헌특성'!A:AN,33,0)</f>
        <v>로봇 보조</v>
      </c>
      <c r="I182" s="30" t="str">
        <f>VLOOKUP(B182,'1_문헌특성'!A:AN,36,0)</f>
        <v>개복</v>
      </c>
      <c r="J182" s="6" t="s">
        <v>996</v>
      </c>
      <c r="K182" s="6" t="s">
        <v>621</v>
      </c>
      <c r="L182" s="6" t="s">
        <v>581</v>
      </c>
      <c r="M182" s="6"/>
      <c r="N182" s="30" t="s">
        <v>603</v>
      </c>
      <c r="O182" s="30">
        <v>83</v>
      </c>
      <c r="P182" s="30">
        <v>12.1</v>
      </c>
      <c r="Q182" s="30"/>
      <c r="R182" s="30" t="s">
        <v>624</v>
      </c>
      <c r="S182" s="30">
        <v>83</v>
      </c>
      <c r="T182" s="30">
        <v>13.4</v>
      </c>
      <c r="U182" s="30"/>
      <c r="V182" s="30" t="s">
        <v>628</v>
      </c>
      <c r="W182" s="30"/>
      <c r="X182" s="6"/>
      <c r="Y182" s="6"/>
      <c r="Z182" s="6"/>
    </row>
    <row r="183" spans="2:27" x14ac:dyDescent="0.3">
      <c r="B183" s="6">
        <v>1401</v>
      </c>
      <c r="C183" s="6" t="str">
        <f>VLOOKUP(B183,'1_문헌특성'!A:AN,2,0)</f>
        <v>Venkatramani(2022)</v>
      </c>
      <c r="D183" s="30" t="str">
        <f>VLOOKUP(B183,'1_문헌특성'!A:AN,3,0)</f>
        <v>RCT</v>
      </c>
      <c r="E183" s="30" t="str">
        <f>VLOOKUP(B183,'1_문헌특성'!A:AN,8,0)</f>
        <v>비뇨기</v>
      </c>
      <c r="F183" s="30" t="str">
        <f>VLOOKUP(B183,'1_문헌특성'!A:AN,9,0)</f>
        <v>방광암</v>
      </c>
      <c r="G183" s="6" t="str">
        <f>VLOOKUP(B183,'1_문헌특성'!A:AN,10,0)</f>
        <v>bladder cancer, refractory carcinoma in situ</v>
      </c>
      <c r="H183" s="6" t="str">
        <f>VLOOKUP(B183,'1_문헌특성'!A:AN,33,0)</f>
        <v>로봇 보조</v>
      </c>
      <c r="I183" s="30" t="str">
        <f>VLOOKUP(B183,'1_문헌특성'!A:AN,36,0)</f>
        <v>개복</v>
      </c>
      <c r="J183" s="6" t="s">
        <v>996</v>
      </c>
      <c r="K183" s="6" t="s">
        <v>621</v>
      </c>
      <c r="L183" s="6" t="s">
        <v>581</v>
      </c>
      <c r="M183" s="6"/>
      <c r="N183" s="30" t="s">
        <v>578</v>
      </c>
      <c r="O183" s="30">
        <v>81</v>
      </c>
      <c r="P183" s="30">
        <v>12</v>
      </c>
      <c r="Q183" s="30"/>
      <c r="R183" s="30" t="s">
        <v>625</v>
      </c>
      <c r="S183" s="30">
        <v>81</v>
      </c>
      <c r="T183" s="30">
        <v>13</v>
      </c>
      <c r="U183" s="30"/>
      <c r="V183" s="30" t="s">
        <v>629</v>
      </c>
      <c r="W183" s="30"/>
      <c r="X183" s="6"/>
      <c r="Y183" s="6"/>
      <c r="Z183" s="6"/>
    </row>
    <row r="184" spans="2:27" x14ac:dyDescent="0.3">
      <c r="B184" s="6">
        <v>1401</v>
      </c>
      <c r="C184" s="6" t="str">
        <f>VLOOKUP(B184,'1_문헌특성'!A:AN,2,0)</f>
        <v>Venkatramani(2022)</v>
      </c>
      <c r="D184" s="30" t="str">
        <f>VLOOKUP(B184,'1_문헌특성'!A:AN,3,0)</f>
        <v>RCT</v>
      </c>
      <c r="E184" s="30" t="str">
        <f>VLOOKUP(B184,'1_문헌특성'!A:AN,8,0)</f>
        <v>비뇨기</v>
      </c>
      <c r="F184" s="30" t="str">
        <f>VLOOKUP(B184,'1_문헌특성'!A:AN,9,0)</f>
        <v>방광암</v>
      </c>
      <c r="G184" s="6" t="str">
        <f>VLOOKUP(B184,'1_문헌특성'!A:AN,10,0)</f>
        <v>bladder cancer, refractory carcinoma in situ</v>
      </c>
      <c r="H184" s="6" t="str">
        <f>VLOOKUP(B184,'1_문헌특성'!A:AN,33,0)</f>
        <v>로봇 보조</v>
      </c>
      <c r="I184" s="30" t="str">
        <f>VLOOKUP(B184,'1_문헌특성'!A:AN,36,0)</f>
        <v>개복</v>
      </c>
      <c r="J184" s="6" t="s">
        <v>996</v>
      </c>
      <c r="K184" s="6" t="s">
        <v>630</v>
      </c>
      <c r="L184" s="6" t="s">
        <v>581</v>
      </c>
      <c r="M184" s="6"/>
      <c r="N184" s="30" t="s">
        <v>195</v>
      </c>
      <c r="O184" s="30">
        <v>127</v>
      </c>
      <c r="P184" s="30">
        <v>31.1</v>
      </c>
      <c r="Q184" s="30"/>
      <c r="R184" s="30" t="s">
        <v>631</v>
      </c>
      <c r="S184" s="30">
        <v>132</v>
      </c>
      <c r="T184" s="30">
        <v>32.4</v>
      </c>
      <c r="U184" s="30"/>
      <c r="V184" s="30" t="s">
        <v>635</v>
      </c>
      <c r="W184" s="30"/>
      <c r="X184" s="6"/>
      <c r="Y184" s="6"/>
      <c r="Z184" s="6"/>
    </row>
    <row r="185" spans="2:27" x14ac:dyDescent="0.3">
      <c r="B185" s="6">
        <v>1401</v>
      </c>
      <c r="C185" s="6" t="str">
        <f>VLOOKUP(B185,'1_문헌특성'!A:AN,2,0)</f>
        <v>Venkatramani(2022)</v>
      </c>
      <c r="D185" s="30" t="str">
        <f>VLOOKUP(B185,'1_문헌특성'!A:AN,3,0)</f>
        <v>RCT</v>
      </c>
      <c r="E185" s="30" t="str">
        <f>VLOOKUP(B185,'1_문헌특성'!A:AN,8,0)</f>
        <v>비뇨기</v>
      </c>
      <c r="F185" s="30" t="str">
        <f>VLOOKUP(B185,'1_문헌특성'!A:AN,9,0)</f>
        <v>방광암</v>
      </c>
      <c r="G185" s="6" t="str">
        <f>VLOOKUP(B185,'1_문헌특성'!A:AN,10,0)</f>
        <v>bladder cancer, refractory carcinoma in situ</v>
      </c>
      <c r="H185" s="6" t="str">
        <f>VLOOKUP(B185,'1_문헌특성'!A:AN,33,0)</f>
        <v>로봇 보조</v>
      </c>
      <c r="I185" s="30" t="str">
        <f>VLOOKUP(B185,'1_문헌특성'!A:AN,36,0)</f>
        <v>개복</v>
      </c>
      <c r="J185" s="6" t="s">
        <v>996</v>
      </c>
      <c r="K185" s="6" t="s">
        <v>630</v>
      </c>
      <c r="L185" s="6" t="s">
        <v>581</v>
      </c>
      <c r="M185" s="6"/>
      <c r="N185" s="30" t="s">
        <v>602</v>
      </c>
      <c r="O185" s="30">
        <v>104</v>
      </c>
      <c r="P185" s="30">
        <v>28.7</v>
      </c>
      <c r="Q185" s="30"/>
      <c r="R185" s="30" t="s">
        <v>632</v>
      </c>
      <c r="S185" s="30">
        <v>112</v>
      </c>
      <c r="T185" s="30">
        <v>29.2</v>
      </c>
      <c r="U185" s="30"/>
      <c r="V185" s="30" t="s">
        <v>636</v>
      </c>
      <c r="W185" s="30"/>
      <c r="X185" s="6"/>
      <c r="Y185" s="6"/>
      <c r="Z185" s="6"/>
    </row>
    <row r="186" spans="2:27" x14ac:dyDescent="0.3">
      <c r="B186" s="6">
        <v>1401</v>
      </c>
      <c r="C186" s="6" t="str">
        <f>VLOOKUP(B186,'1_문헌특성'!A:AN,2,0)</f>
        <v>Venkatramani(2022)</v>
      </c>
      <c r="D186" s="30" t="str">
        <f>VLOOKUP(B186,'1_문헌특성'!A:AN,3,0)</f>
        <v>RCT</v>
      </c>
      <c r="E186" s="30" t="str">
        <f>VLOOKUP(B186,'1_문헌특성'!A:AN,8,0)</f>
        <v>비뇨기</v>
      </c>
      <c r="F186" s="30" t="str">
        <f>VLOOKUP(B186,'1_문헌특성'!A:AN,9,0)</f>
        <v>방광암</v>
      </c>
      <c r="G186" s="6" t="str">
        <f>VLOOKUP(B186,'1_문헌특성'!A:AN,10,0)</f>
        <v>bladder cancer, refractory carcinoma in situ</v>
      </c>
      <c r="H186" s="6" t="str">
        <f>VLOOKUP(B186,'1_문헌특성'!A:AN,33,0)</f>
        <v>로봇 보조</v>
      </c>
      <c r="I186" s="30" t="str">
        <f>VLOOKUP(B186,'1_문헌특성'!A:AN,36,0)</f>
        <v>개복</v>
      </c>
      <c r="J186" s="6" t="s">
        <v>996</v>
      </c>
      <c r="K186" s="6" t="s">
        <v>630</v>
      </c>
      <c r="L186" s="6" t="s">
        <v>581</v>
      </c>
      <c r="M186" s="6"/>
      <c r="N186" s="30" t="s">
        <v>603</v>
      </c>
      <c r="O186" s="30">
        <v>90</v>
      </c>
      <c r="P186" s="30">
        <v>29</v>
      </c>
      <c r="Q186" s="30"/>
      <c r="R186" s="30" t="s">
        <v>633</v>
      </c>
      <c r="S186" s="30">
        <v>88</v>
      </c>
      <c r="T186" s="30">
        <v>28.8</v>
      </c>
      <c r="U186" s="30"/>
      <c r="V186" s="30" t="s">
        <v>637</v>
      </c>
      <c r="W186" s="30"/>
      <c r="X186" s="6"/>
      <c r="Y186" s="6"/>
      <c r="Z186" s="6"/>
    </row>
    <row r="187" spans="2:27" x14ac:dyDescent="0.3">
      <c r="B187" s="6">
        <v>1401</v>
      </c>
      <c r="C187" s="6" t="str">
        <f>VLOOKUP(B187,'1_문헌특성'!A:AN,2,0)</f>
        <v>Venkatramani(2022)</v>
      </c>
      <c r="D187" s="30" t="str">
        <f>VLOOKUP(B187,'1_문헌특성'!A:AN,3,0)</f>
        <v>RCT</v>
      </c>
      <c r="E187" s="30" t="str">
        <f>VLOOKUP(B187,'1_문헌특성'!A:AN,8,0)</f>
        <v>비뇨기</v>
      </c>
      <c r="F187" s="30" t="str">
        <f>VLOOKUP(B187,'1_문헌특성'!A:AN,9,0)</f>
        <v>방광암</v>
      </c>
      <c r="G187" s="6" t="str">
        <f>VLOOKUP(B187,'1_문헌특성'!A:AN,10,0)</f>
        <v>bladder cancer, refractory carcinoma in situ</v>
      </c>
      <c r="H187" s="6" t="str">
        <f>VLOOKUP(B187,'1_문헌특성'!A:AN,33,0)</f>
        <v>로봇 보조</v>
      </c>
      <c r="I187" s="30" t="str">
        <f>VLOOKUP(B187,'1_문헌특성'!A:AN,36,0)</f>
        <v>개복</v>
      </c>
      <c r="J187" s="6" t="s">
        <v>996</v>
      </c>
      <c r="K187" s="6" t="s">
        <v>630</v>
      </c>
      <c r="L187" s="6" t="s">
        <v>581</v>
      </c>
      <c r="M187" s="6"/>
      <c r="N187" s="30" t="s">
        <v>578</v>
      </c>
      <c r="O187" s="30">
        <v>86</v>
      </c>
      <c r="P187" s="30">
        <v>29.8</v>
      </c>
      <c r="Q187" s="30"/>
      <c r="R187" s="30" t="s">
        <v>634</v>
      </c>
      <c r="S187" s="30">
        <v>86</v>
      </c>
      <c r="T187" s="30">
        <v>31.2</v>
      </c>
      <c r="U187" s="30"/>
      <c r="V187" s="30" t="s">
        <v>638</v>
      </c>
      <c r="W187" s="30"/>
      <c r="X187" s="6"/>
      <c r="Y187" s="6"/>
      <c r="Z187" s="6"/>
    </row>
    <row r="188" spans="2:27" x14ac:dyDescent="0.3">
      <c r="B188" s="6">
        <v>13428</v>
      </c>
      <c r="C188" s="6" t="str">
        <f>VLOOKUP(B188,'1_문헌특성'!A:AN,2,0)</f>
        <v>Khan(2016)</v>
      </c>
      <c r="D188" s="30" t="str">
        <f>VLOOKUP(B188,'1_문헌특성'!A:AN,3,0)</f>
        <v>RCT</v>
      </c>
      <c r="E188" s="30" t="str">
        <f>VLOOKUP(B188,'1_문헌특성'!A:AN,8,0)</f>
        <v>비뇨기</v>
      </c>
      <c r="F188" s="30" t="str">
        <f>VLOOKUP(B188,'1_문헌특성'!A:AN,9,0)</f>
        <v>방광암</v>
      </c>
      <c r="G188" s="6" t="str">
        <f>VLOOKUP(B188,'1_문헌특성'!A:AN,10,0)</f>
        <v>MIBC or high risk NMIBC</v>
      </c>
      <c r="H188" s="6" t="str">
        <f>VLOOKUP(B188,'1_문헌특성'!A:AN,33,0)</f>
        <v>로봇 보조</v>
      </c>
      <c r="I188" s="30" t="str">
        <f>VLOOKUP(B188,'1_문헌특성'!A:AN,36,0)</f>
        <v>개복</v>
      </c>
      <c r="J188" s="6" t="s">
        <v>995</v>
      </c>
      <c r="K188" s="6" t="s">
        <v>131</v>
      </c>
      <c r="L188" s="6" t="s">
        <v>689</v>
      </c>
      <c r="M188" s="6" t="s">
        <v>132</v>
      </c>
      <c r="N188" s="30"/>
      <c r="O188" s="30">
        <v>20</v>
      </c>
      <c r="P188" s="30">
        <v>389</v>
      </c>
      <c r="Q188" s="30">
        <v>98</v>
      </c>
      <c r="R188" s="30"/>
      <c r="S188" s="30">
        <v>20</v>
      </c>
      <c r="T188" s="30">
        <v>293</v>
      </c>
      <c r="U188" s="30">
        <v>66</v>
      </c>
      <c r="V188" s="30"/>
      <c r="W188" s="30" t="s">
        <v>690</v>
      </c>
      <c r="X188" s="6">
        <v>95.5</v>
      </c>
      <c r="Y188" s="12" t="s">
        <v>694</v>
      </c>
      <c r="Z188" s="6" t="s">
        <v>134</v>
      </c>
      <c r="AA188" s="3" t="s">
        <v>691</v>
      </c>
    </row>
    <row r="189" spans="2:27" x14ac:dyDescent="0.3">
      <c r="B189" s="6">
        <v>13428</v>
      </c>
      <c r="C189" s="6" t="str">
        <f>VLOOKUP(B189,'1_문헌특성'!A:AN,2,0)</f>
        <v>Khan(2016)</v>
      </c>
      <c r="D189" s="30" t="str">
        <f>VLOOKUP(B189,'1_문헌특성'!A:AN,3,0)</f>
        <v>RCT</v>
      </c>
      <c r="E189" s="30" t="str">
        <f>VLOOKUP(B189,'1_문헌특성'!A:AN,8,0)</f>
        <v>비뇨기</v>
      </c>
      <c r="F189" s="30" t="str">
        <f>VLOOKUP(B189,'1_문헌특성'!A:AN,9,0)</f>
        <v>방광암</v>
      </c>
      <c r="G189" s="6" t="str">
        <f>VLOOKUP(B189,'1_문헌특성'!A:AN,10,0)</f>
        <v>MIBC or high risk NMIBC</v>
      </c>
      <c r="H189" s="6" t="str">
        <f>VLOOKUP(B189,'1_문헌특성'!A:AN,33,0)</f>
        <v>로봇 보조</v>
      </c>
      <c r="I189" s="30" t="str">
        <f>VLOOKUP(B189,'1_문헌특성'!A:AN,36,0)</f>
        <v>개복</v>
      </c>
      <c r="J189" s="6" t="s">
        <v>995</v>
      </c>
      <c r="K189" s="6" t="s">
        <v>131</v>
      </c>
      <c r="L189" s="6" t="s">
        <v>692</v>
      </c>
      <c r="M189" s="6" t="s">
        <v>132</v>
      </c>
      <c r="N189" s="30"/>
      <c r="O189" s="30">
        <v>20</v>
      </c>
      <c r="P189" s="30">
        <v>389</v>
      </c>
      <c r="Q189" s="30">
        <v>98</v>
      </c>
      <c r="R189" s="30"/>
      <c r="S189" s="30">
        <v>19</v>
      </c>
      <c r="T189" s="30">
        <v>301</v>
      </c>
      <c r="U189" s="30">
        <v>51</v>
      </c>
      <c r="V189" s="30"/>
      <c r="W189" s="30"/>
      <c r="X189" s="6">
        <v>87.7</v>
      </c>
      <c r="Y189" s="6" t="s">
        <v>693</v>
      </c>
      <c r="Z189" s="6" t="s">
        <v>134</v>
      </c>
    </row>
    <row r="190" spans="2:27" x14ac:dyDescent="0.3">
      <c r="B190" s="6">
        <v>13428</v>
      </c>
      <c r="C190" s="6" t="str">
        <f>VLOOKUP(B190,'1_문헌특성'!A:AN,2,0)</f>
        <v>Khan(2016)</v>
      </c>
      <c r="D190" s="30" t="str">
        <f>VLOOKUP(B190,'1_문헌특성'!A:AN,3,0)</f>
        <v>RCT</v>
      </c>
      <c r="E190" s="30" t="str">
        <f>VLOOKUP(B190,'1_문헌특성'!A:AN,8,0)</f>
        <v>비뇨기</v>
      </c>
      <c r="F190" s="30" t="str">
        <f>VLOOKUP(B190,'1_문헌특성'!A:AN,9,0)</f>
        <v>방광암</v>
      </c>
      <c r="G190" s="6" t="str">
        <f>VLOOKUP(B190,'1_문헌특성'!A:AN,10,0)</f>
        <v>MIBC or high risk NMIBC</v>
      </c>
      <c r="H190" s="6" t="str">
        <f>VLOOKUP(B190,'1_문헌특성'!A:AN,33,0)</f>
        <v>로봇 보조</v>
      </c>
      <c r="I190" s="30" t="str">
        <f>VLOOKUP(B190,'1_문헌특성'!A:AN,36,0)</f>
        <v>개복</v>
      </c>
      <c r="J190" s="6" t="s">
        <v>995</v>
      </c>
      <c r="K190" s="6" t="s">
        <v>354</v>
      </c>
      <c r="L190" s="6" t="s">
        <v>689</v>
      </c>
      <c r="M190" s="6" t="s">
        <v>355</v>
      </c>
      <c r="N190" s="30"/>
      <c r="O190" s="30">
        <v>20</v>
      </c>
      <c r="P190" s="30">
        <v>585</v>
      </c>
      <c r="Q190" s="30">
        <v>618</v>
      </c>
      <c r="R190" s="30"/>
      <c r="S190" s="30">
        <v>20</v>
      </c>
      <c r="T190" s="30">
        <v>808</v>
      </c>
      <c r="U190" s="30">
        <v>329</v>
      </c>
      <c r="V190" s="30"/>
      <c r="W190" s="30" t="s">
        <v>698</v>
      </c>
      <c r="X190" s="6"/>
      <c r="Y190" s="6"/>
      <c r="Z190" s="6"/>
      <c r="AA190" s="3" t="s">
        <v>691</v>
      </c>
    </row>
    <row r="191" spans="2:27" x14ac:dyDescent="0.3">
      <c r="B191" s="6">
        <v>13428</v>
      </c>
      <c r="C191" s="6" t="str">
        <f>VLOOKUP(B191,'1_문헌특성'!A:AN,2,0)</f>
        <v>Khan(2016)</v>
      </c>
      <c r="D191" s="30" t="str">
        <f>VLOOKUP(B191,'1_문헌특성'!A:AN,3,0)</f>
        <v>RCT</v>
      </c>
      <c r="E191" s="30" t="str">
        <f>VLOOKUP(B191,'1_문헌특성'!A:AN,8,0)</f>
        <v>비뇨기</v>
      </c>
      <c r="F191" s="30" t="str">
        <f>VLOOKUP(B191,'1_문헌특성'!A:AN,9,0)</f>
        <v>방광암</v>
      </c>
      <c r="G191" s="6" t="str">
        <f>VLOOKUP(B191,'1_문헌특성'!A:AN,10,0)</f>
        <v>MIBC or high risk NMIBC</v>
      </c>
      <c r="H191" s="6" t="str">
        <f>VLOOKUP(B191,'1_문헌특성'!A:AN,33,0)</f>
        <v>로봇 보조</v>
      </c>
      <c r="I191" s="30" t="str">
        <f>VLOOKUP(B191,'1_문헌특성'!A:AN,36,0)</f>
        <v>개복</v>
      </c>
      <c r="J191" s="6" t="s">
        <v>995</v>
      </c>
      <c r="K191" s="6" t="s">
        <v>354</v>
      </c>
      <c r="L191" s="6" t="s">
        <v>692</v>
      </c>
      <c r="M191" s="6" t="s">
        <v>355</v>
      </c>
      <c r="N191" s="30"/>
      <c r="O191" s="30">
        <v>20</v>
      </c>
      <c r="P191" s="30">
        <v>585</v>
      </c>
      <c r="Q191" s="30">
        <v>618</v>
      </c>
      <c r="R191" s="30"/>
      <c r="S191" s="30">
        <v>19</v>
      </c>
      <c r="T191" s="30">
        <v>460</v>
      </c>
      <c r="U191" s="30">
        <v>485</v>
      </c>
      <c r="V191" s="30"/>
      <c r="W191" s="30"/>
      <c r="X191" s="6"/>
      <c r="Y191" s="6"/>
      <c r="Z191" s="6"/>
    </row>
    <row r="192" spans="2:27" x14ac:dyDescent="0.3">
      <c r="B192" s="6">
        <v>13428</v>
      </c>
      <c r="C192" s="6" t="str">
        <f>VLOOKUP(B192,'1_문헌특성'!A:AN,2,0)</f>
        <v>Khan(2016)</v>
      </c>
      <c r="D192" s="30" t="str">
        <f>VLOOKUP(B192,'1_문헌특성'!A:AN,3,0)</f>
        <v>RCT</v>
      </c>
      <c r="E192" s="30" t="str">
        <f>VLOOKUP(B192,'1_문헌특성'!A:AN,8,0)</f>
        <v>비뇨기</v>
      </c>
      <c r="F192" s="30" t="str">
        <f>VLOOKUP(B192,'1_문헌특성'!A:AN,9,0)</f>
        <v>방광암</v>
      </c>
      <c r="G192" s="6" t="str">
        <f>VLOOKUP(B192,'1_문헌특성'!A:AN,10,0)</f>
        <v>MIBC or high risk NMIBC</v>
      </c>
      <c r="H192" s="6" t="str">
        <f>VLOOKUP(B192,'1_문헌특성'!A:AN,33,0)</f>
        <v>로봇 보조</v>
      </c>
      <c r="I192" s="30" t="str">
        <f>VLOOKUP(B192,'1_문헌특성'!A:AN,36,0)</f>
        <v>개복</v>
      </c>
      <c r="J192" s="6" t="s">
        <v>995</v>
      </c>
      <c r="K192" s="6" t="s">
        <v>135</v>
      </c>
      <c r="L192" s="6" t="s">
        <v>689</v>
      </c>
      <c r="M192" s="6" t="s">
        <v>363</v>
      </c>
      <c r="N192" s="30"/>
      <c r="O192" s="30">
        <v>20</v>
      </c>
      <c r="P192" s="30">
        <v>3.6</v>
      </c>
      <c r="Q192" s="30">
        <v>2.5</v>
      </c>
      <c r="R192" s="30"/>
      <c r="S192" s="30">
        <v>20</v>
      </c>
      <c r="T192" s="30">
        <v>3.7</v>
      </c>
      <c r="U192" s="30">
        <v>1.6</v>
      </c>
      <c r="V192" s="30"/>
      <c r="W192" s="30" t="s">
        <v>699</v>
      </c>
      <c r="X192" s="6"/>
      <c r="Y192" s="6"/>
      <c r="Z192" s="6"/>
      <c r="AA192" s="3" t="s">
        <v>691</v>
      </c>
    </row>
    <row r="193" spans="2:27" x14ac:dyDescent="0.3">
      <c r="B193" s="6">
        <v>13428</v>
      </c>
      <c r="C193" s="6" t="str">
        <f>VLOOKUP(B193,'1_문헌특성'!A:AN,2,0)</f>
        <v>Khan(2016)</v>
      </c>
      <c r="D193" s="30" t="str">
        <f>VLOOKUP(B193,'1_문헌특성'!A:AN,3,0)</f>
        <v>RCT</v>
      </c>
      <c r="E193" s="30" t="str">
        <f>VLOOKUP(B193,'1_문헌특성'!A:AN,8,0)</f>
        <v>비뇨기</v>
      </c>
      <c r="F193" s="30" t="str">
        <f>VLOOKUP(B193,'1_문헌특성'!A:AN,9,0)</f>
        <v>방광암</v>
      </c>
      <c r="G193" s="6" t="str">
        <f>VLOOKUP(B193,'1_문헌특성'!A:AN,10,0)</f>
        <v>MIBC or high risk NMIBC</v>
      </c>
      <c r="H193" s="6" t="str">
        <f>VLOOKUP(B193,'1_문헌특성'!A:AN,33,0)</f>
        <v>로봇 보조</v>
      </c>
      <c r="I193" s="30" t="str">
        <f>VLOOKUP(B193,'1_문헌특성'!A:AN,36,0)</f>
        <v>개복</v>
      </c>
      <c r="J193" s="6" t="s">
        <v>995</v>
      </c>
      <c r="K193" s="6" t="s">
        <v>135</v>
      </c>
      <c r="L193" s="6" t="s">
        <v>692</v>
      </c>
      <c r="M193" s="6" t="s">
        <v>363</v>
      </c>
      <c r="N193" s="30"/>
      <c r="O193" s="30">
        <v>20</v>
      </c>
      <c r="P193" s="30">
        <v>3.6</v>
      </c>
      <c r="Q193" s="30">
        <v>2.5</v>
      </c>
      <c r="R193" s="30"/>
      <c r="S193" s="30">
        <v>19</v>
      </c>
      <c r="T193" s="30">
        <v>2.9</v>
      </c>
      <c r="U193" s="30">
        <v>1.1000000000000001</v>
      </c>
      <c r="V193" s="30"/>
      <c r="W193" s="30"/>
      <c r="X193" s="6"/>
      <c r="Y193" s="6"/>
      <c r="Z193" s="6"/>
    </row>
    <row r="194" spans="2:27" x14ac:dyDescent="0.3">
      <c r="B194" s="6">
        <v>13428</v>
      </c>
      <c r="C194" s="6" t="str">
        <f>VLOOKUP(B194,'1_문헌특성'!A:AN,2,0)</f>
        <v>Khan(2016)</v>
      </c>
      <c r="D194" s="30" t="str">
        <f>VLOOKUP(B194,'1_문헌특성'!A:AN,3,0)</f>
        <v>RCT</v>
      </c>
      <c r="E194" s="30" t="str">
        <f>VLOOKUP(B194,'1_문헌특성'!A:AN,8,0)</f>
        <v>비뇨기</v>
      </c>
      <c r="F194" s="30" t="str">
        <f>VLOOKUP(B194,'1_문헌특성'!A:AN,9,0)</f>
        <v>방광암</v>
      </c>
      <c r="G194" s="6" t="str">
        <f>VLOOKUP(B194,'1_문헌특성'!A:AN,10,0)</f>
        <v>MIBC or high risk NMIBC</v>
      </c>
      <c r="H194" s="6" t="str">
        <f>VLOOKUP(B194,'1_문헌특성'!A:AN,33,0)</f>
        <v>로봇 보조</v>
      </c>
      <c r="I194" s="30" t="str">
        <f>VLOOKUP(B194,'1_문헌특성'!A:AN,36,0)</f>
        <v>개복</v>
      </c>
      <c r="J194" s="6" t="s">
        <v>995</v>
      </c>
      <c r="K194" s="6" t="s">
        <v>696</v>
      </c>
      <c r="L194" s="6" t="s">
        <v>689</v>
      </c>
      <c r="M194" s="6" t="s">
        <v>363</v>
      </c>
      <c r="N194" s="30"/>
      <c r="O194" s="30">
        <v>20</v>
      </c>
      <c r="P194" s="30">
        <v>4</v>
      </c>
      <c r="Q194" s="30">
        <v>4</v>
      </c>
      <c r="R194" s="30"/>
      <c r="S194" s="30">
        <v>20</v>
      </c>
      <c r="T194" s="30">
        <v>7.5</v>
      </c>
      <c r="U194" s="30">
        <v>5.7</v>
      </c>
      <c r="V194" s="30"/>
      <c r="W194" s="30" t="s">
        <v>697</v>
      </c>
      <c r="X194" s="6">
        <v>-3.5</v>
      </c>
      <c r="Y194" s="12" t="s">
        <v>700</v>
      </c>
      <c r="Z194" s="6">
        <v>4.9000000000000002E-2</v>
      </c>
      <c r="AA194" s="3" t="s">
        <v>691</v>
      </c>
    </row>
    <row r="195" spans="2:27" x14ac:dyDescent="0.3">
      <c r="B195" s="6">
        <v>13428</v>
      </c>
      <c r="C195" s="6" t="str">
        <f>VLOOKUP(B195,'1_문헌특성'!A:AN,2,0)</f>
        <v>Khan(2016)</v>
      </c>
      <c r="D195" s="30" t="str">
        <f>VLOOKUP(B195,'1_문헌특성'!A:AN,3,0)</f>
        <v>RCT</v>
      </c>
      <c r="E195" s="30" t="str">
        <f>VLOOKUP(B195,'1_문헌특성'!A:AN,8,0)</f>
        <v>비뇨기</v>
      </c>
      <c r="F195" s="30" t="str">
        <f>VLOOKUP(B195,'1_문헌특성'!A:AN,9,0)</f>
        <v>방광암</v>
      </c>
      <c r="G195" s="6" t="str">
        <f>VLOOKUP(B195,'1_문헌특성'!A:AN,10,0)</f>
        <v>MIBC or high risk NMIBC</v>
      </c>
      <c r="H195" s="6" t="str">
        <f>VLOOKUP(B195,'1_문헌특성'!A:AN,33,0)</f>
        <v>로봇 보조</v>
      </c>
      <c r="I195" s="30" t="str">
        <f>VLOOKUP(B195,'1_문헌특성'!A:AN,36,0)</f>
        <v>개복</v>
      </c>
      <c r="J195" s="6" t="s">
        <v>995</v>
      </c>
      <c r="K195" s="6" t="s">
        <v>696</v>
      </c>
      <c r="L195" s="6" t="s">
        <v>692</v>
      </c>
      <c r="M195" s="6" t="s">
        <v>363</v>
      </c>
      <c r="N195" s="30"/>
      <c r="O195" s="30">
        <v>20</v>
      </c>
      <c r="P195" s="30">
        <v>4</v>
      </c>
      <c r="Q195" s="30">
        <v>4</v>
      </c>
      <c r="R195" s="30"/>
      <c r="S195" s="30">
        <v>19</v>
      </c>
      <c r="T195" s="30">
        <v>4</v>
      </c>
      <c r="U195" s="30">
        <v>4.4000000000000004</v>
      </c>
      <c r="V195" s="30"/>
      <c r="W195" s="30"/>
      <c r="X195" s="6">
        <v>0</v>
      </c>
      <c r="Y195" s="12" t="s">
        <v>701</v>
      </c>
      <c r="Z195" s="6">
        <v>0.5</v>
      </c>
    </row>
    <row r="196" spans="2:27" x14ac:dyDescent="0.3">
      <c r="B196" s="6">
        <v>13428</v>
      </c>
      <c r="C196" s="6" t="str">
        <f>VLOOKUP(B196,'1_문헌특성'!A:AN,2,0)</f>
        <v>Khan(2016)</v>
      </c>
      <c r="D196" s="30" t="str">
        <f>VLOOKUP(B196,'1_문헌특성'!A:AN,3,0)</f>
        <v>RCT</v>
      </c>
      <c r="E196" s="30" t="str">
        <f>VLOOKUP(B196,'1_문헌특성'!A:AN,8,0)</f>
        <v>비뇨기</v>
      </c>
      <c r="F196" s="30" t="str">
        <f>VLOOKUP(B196,'1_문헌특성'!A:AN,9,0)</f>
        <v>방광암</v>
      </c>
      <c r="G196" s="6" t="str">
        <f>VLOOKUP(B196,'1_문헌특성'!A:AN,10,0)</f>
        <v>MIBC or high risk NMIBC</v>
      </c>
      <c r="H196" s="6" t="str">
        <f>VLOOKUP(B196,'1_문헌특성'!A:AN,33,0)</f>
        <v>로봇 보조</v>
      </c>
      <c r="I196" s="30" t="str">
        <f>VLOOKUP(B196,'1_문헌특성'!A:AN,36,0)</f>
        <v>개복</v>
      </c>
      <c r="J196" s="6" t="s">
        <v>995</v>
      </c>
      <c r="K196" s="6" t="s">
        <v>150</v>
      </c>
      <c r="L196" s="6" t="s">
        <v>689</v>
      </c>
      <c r="M196" s="6" t="s">
        <v>363</v>
      </c>
      <c r="N196" s="30"/>
      <c r="O196" s="30">
        <v>20</v>
      </c>
      <c r="P196" s="30">
        <v>11.9</v>
      </c>
      <c r="Q196" s="30">
        <v>6.2</v>
      </c>
      <c r="R196" s="30"/>
      <c r="S196" s="30">
        <v>20</v>
      </c>
      <c r="T196" s="30">
        <v>14.4</v>
      </c>
      <c r="U196" s="30">
        <v>5.9</v>
      </c>
      <c r="V196" s="30"/>
      <c r="W196" s="30" t="s">
        <v>702</v>
      </c>
      <c r="X196" s="6">
        <v>-2.4500000000000002</v>
      </c>
      <c r="Y196" s="12" t="s">
        <v>703</v>
      </c>
      <c r="Z196" s="6">
        <v>0.3</v>
      </c>
      <c r="AA196" s="3" t="s">
        <v>691</v>
      </c>
    </row>
    <row r="197" spans="2:27" x14ac:dyDescent="0.3">
      <c r="B197" s="6">
        <v>13428</v>
      </c>
      <c r="C197" s="6" t="str">
        <f>VLOOKUP(B197,'1_문헌특성'!A:AN,2,0)</f>
        <v>Khan(2016)</v>
      </c>
      <c r="D197" s="30" t="str">
        <f>VLOOKUP(B197,'1_문헌특성'!A:AN,3,0)</f>
        <v>RCT</v>
      </c>
      <c r="E197" s="30" t="str">
        <f>VLOOKUP(B197,'1_문헌특성'!A:AN,8,0)</f>
        <v>비뇨기</v>
      </c>
      <c r="F197" s="30" t="str">
        <f>VLOOKUP(B197,'1_문헌특성'!A:AN,9,0)</f>
        <v>방광암</v>
      </c>
      <c r="G197" s="6" t="str">
        <f>VLOOKUP(B197,'1_문헌특성'!A:AN,10,0)</f>
        <v>MIBC or high risk NMIBC</v>
      </c>
      <c r="H197" s="6" t="str">
        <f>VLOOKUP(B197,'1_문헌특성'!A:AN,33,0)</f>
        <v>로봇 보조</v>
      </c>
      <c r="I197" s="30" t="str">
        <f>VLOOKUP(B197,'1_문헌특성'!A:AN,36,0)</f>
        <v>개복</v>
      </c>
      <c r="J197" s="6" t="s">
        <v>995</v>
      </c>
      <c r="K197" s="6" t="s">
        <v>150</v>
      </c>
      <c r="L197" s="6" t="s">
        <v>692</v>
      </c>
      <c r="M197" s="6" t="s">
        <v>363</v>
      </c>
      <c r="N197" s="30"/>
      <c r="O197" s="30">
        <v>20</v>
      </c>
      <c r="P197" s="30">
        <v>11.9</v>
      </c>
      <c r="Q197" s="30">
        <v>6.2</v>
      </c>
      <c r="R197" s="30"/>
      <c r="S197" s="30">
        <v>19</v>
      </c>
      <c r="T197" s="30">
        <v>9.6999999999999993</v>
      </c>
      <c r="U197" s="30">
        <v>3.6</v>
      </c>
      <c r="V197" s="30"/>
      <c r="W197" s="30"/>
      <c r="X197" s="6">
        <v>2.16</v>
      </c>
      <c r="Y197" s="12" t="s">
        <v>704</v>
      </c>
      <c r="Z197" s="6">
        <v>0.4</v>
      </c>
    </row>
    <row r="198" spans="2:27" x14ac:dyDescent="0.3">
      <c r="B198" s="6">
        <v>13428</v>
      </c>
      <c r="C198" s="6" t="str">
        <f>VLOOKUP(B198,'1_문헌특성'!A:AN,2,0)</f>
        <v>Khan(2016)</v>
      </c>
      <c r="D198" s="30" t="str">
        <f>VLOOKUP(B198,'1_문헌특성'!A:AN,3,0)</f>
        <v>RCT</v>
      </c>
      <c r="E198" s="30" t="str">
        <f>VLOOKUP(B198,'1_문헌특성'!A:AN,8,0)</f>
        <v>비뇨기</v>
      </c>
      <c r="F198" s="30" t="str">
        <f>VLOOKUP(B198,'1_문헌특성'!A:AN,9,0)</f>
        <v>방광암</v>
      </c>
      <c r="G198" s="6" t="str">
        <f>VLOOKUP(B198,'1_문헌특성'!A:AN,10,0)</f>
        <v>MIBC or high risk NMIBC</v>
      </c>
      <c r="H198" s="6" t="str">
        <f>VLOOKUP(B198,'1_문헌특성'!A:AN,33,0)</f>
        <v>로봇 보조</v>
      </c>
      <c r="I198" s="30" t="str">
        <f>VLOOKUP(B198,'1_문헌특성'!A:AN,36,0)</f>
        <v>개복</v>
      </c>
      <c r="J198" s="6" t="s">
        <v>175</v>
      </c>
      <c r="K198" s="6" t="s">
        <v>714</v>
      </c>
      <c r="L198" s="6" t="s">
        <v>715</v>
      </c>
      <c r="M198" s="6"/>
      <c r="N198" s="30" t="s">
        <v>722</v>
      </c>
      <c r="O198" s="30">
        <v>15</v>
      </c>
      <c r="P198" s="30">
        <v>122.3</v>
      </c>
      <c r="Q198" s="30">
        <v>17.100000000000001</v>
      </c>
      <c r="R198" s="30"/>
      <c r="S198" s="30">
        <v>16</v>
      </c>
      <c r="T198" s="30">
        <v>124.9</v>
      </c>
      <c r="U198" s="30">
        <v>12.7</v>
      </c>
      <c r="V198" s="30"/>
      <c r="W198" s="30">
        <v>0.6</v>
      </c>
      <c r="X198" s="6"/>
      <c r="Y198" s="6"/>
      <c r="Z198" s="6"/>
      <c r="AA198" s="3" t="s">
        <v>695</v>
      </c>
    </row>
    <row r="199" spans="2:27" x14ac:dyDescent="0.3">
      <c r="B199" s="6">
        <v>13428</v>
      </c>
      <c r="C199" s="6" t="str">
        <f>VLOOKUP(B199,'1_문헌특성'!A:AN,2,0)</f>
        <v>Khan(2016)</v>
      </c>
      <c r="D199" s="30" t="str">
        <f>VLOOKUP(B199,'1_문헌특성'!A:AN,3,0)</f>
        <v>RCT</v>
      </c>
      <c r="E199" s="30" t="str">
        <f>VLOOKUP(B199,'1_문헌특성'!A:AN,8,0)</f>
        <v>비뇨기</v>
      </c>
      <c r="F199" s="30" t="str">
        <f>VLOOKUP(B199,'1_문헌특성'!A:AN,9,0)</f>
        <v>방광암</v>
      </c>
      <c r="G199" s="6" t="str">
        <f>VLOOKUP(B199,'1_문헌특성'!A:AN,10,0)</f>
        <v>MIBC or high risk NMIBC</v>
      </c>
      <c r="H199" s="6" t="str">
        <f>VLOOKUP(B199,'1_문헌특성'!A:AN,33,0)</f>
        <v>로봇 보조</v>
      </c>
      <c r="I199" s="30" t="str">
        <f>VLOOKUP(B199,'1_문헌특성'!A:AN,36,0)</f>
        <v>개복</v>
      </c>
      <c r="J199" s="6" t="s">
        <v>175</v>
      </c>
      <c r="K199" s="6" t="s">
        <v>714</v>
      </c>
      <c r="L199" s="6" t="s">
        <v>716</v>
      </c>
      <c r="M199" s="6"/>
      <c r="N199" s="30" t="s">
        <v>722</v>
      </c>
      <c r="O199" s="30">
        <v>15</v>
      </c>
      <c r="P199" s="30">
        <v>122.3</v>
      </c>
      <c r="Q199" s="30">
        <v>17.100000000000001</v>
      </c>
      <c r="R199" s="30"/>
      <c r="S199" s="30">
        <v>15</v>
      </c>
      <c r="T199" s="30">
        <v>127.4</v>
      </c>
      <c r="U199" s="30">
        <v>13.5</v>
      </c>
      <c r="V199" s="30"/>
      <c r="W199" s="30"/>
      <c r="X199" s="6"/>
      <c r="Y199" s="6"/>
      <c r="Z199" s="6"/>
    </row>
    <row r="200" spans="2:27" x14ac:dyDescent="0.3">
      <c r="B200" s="6">
        <v>13428</v>
      </c>
      <c r="C200" s="6" t="str">
        <f>VLOOKUP(B200,'1_문헌특성'!A:AN,2,0)</f>
        <v>Khan(2016)</v>
      </c>
      <c r="D200" s="30" t="str">
        <f>VLOOKUP(B200,'1_문헌특성'!A:AN,3,0)</f>
        <v>RCT</v>
      </c>
      <c r="E200" s="30" t="str">
        <f>VLOOKUP(B200,'1_문헌특성'!A:AN,8,0)</f>
        <v>비뇨기</v>
      </c>
      <c r="F200" s="30" t="str">
        <f>VLOOKUP(B200,'1_문헌특성'!A:AN,9,0)</f>
        <v>방광암</v>
      </c>
      <c r="G200" s="6" t="str">
        <f>VLOOKUP(B200,'1_문헌특성'!A:AN,10,0)</f>
        <v>MIBC or high risk NMIBC</v>
      </c>
      <c r="H200" s="6" t="str">
        <f>VLOOKUP(B200,'1_문헌특성'!A:AN,33,0)</f>
        <v>로봇 보조</v>
      </c>
      <c r="I200" s="30" t="str">
        <f>VLOOKUP(B200,'1_문헌특성'!A:AN,36,0)</f>
        <v>개복</v>
      </c>
      <c r="J200" s="6" t="s">
        <v>175</v>
      </c>
      <c r="K200" s="6" t="s">
        <v>447</v>
      </c>
      <c r="L200" s="6" t="s">
        <v>717</v>
      </c>
      <c r="M200" s="6"/>
      <c r="N200" s="30" t="s">
        <v>722</v>
      </c>
      <c r="O200" s="30">
        <v>15</v>
      </c>
      <c r="P200" s="30">
        <v>87.9</v>
      </c>
      <c r="Q200" s="30">
        <v>14.6</v>
      </c>
      <c r="R200" s="30"/>
      <c r="S200" s="30">
        <v>16</v>
      </c>
      <c r="T200" s="30">
        <v>80</v>
      </c>
      <c r="U200" s="30">
        <v>9.9</v>
      </c>
      <c r="V200" s="30"/>
      <c r="W200" s="30">
        <v>0.5</v>
      </c>
      <c r="X200" s="6"/>
      <c r="Y200" s="6"/>
      <c r="Z200" s="6"/>
      <c r="AA200" s="3" t="s">
        <v>695</v>
      </c>
    </row>
    <row r="201" spans="2:27" x14ac:dyDescent="0.3">
      <c r="B201" s="6">
        <v>13428</v>
      </c>
      <c r="C201" s="6" t="str">
        <f>VLOOKUP(B201,'1_문헌특성'!A:AN,2,0)</f>
        <v>Khan(2016)</v>
      </c>
      <c r="D201" s="30" t="str">
        <f>VLOOKUP(B201,'1_문헌특성'!A:AN,3,0)</f>
        <v>RCT</v>
      </c>
      <c r="E201" s="30" t="str">
        <f>VLOOKUP(B201,'1_문헌특성'!A:AN,8,0)</f>
        <v>비뇨기</v>
      </c>
      <c r="F201" s="30" t="str">
        <f>VLOOKUP(B201,'1_문헌특성'!A:AN,9,0)</f>
        <v>방광암</v>
      </c>
      <c r="G201" s="6" t="str">
        <f>VLOOKUP(B201,'1_문헌특성'!A:AN,10,0)</f>
        <v>MIBC or high risk NMIBC</v>
      </c>
      <c r="H201" s="6" t="str">
        <f>VLOOKUP(B201,'1_문헌특성'!A:AN,33,0)</f>
        <v>로봇 보조</v>
      </c>
      <c r="I201" s="30" t="str">
        <f>VLOOKUP(B201,'1_문헌특성'!A:AN,36,0)</f>
        <v>개복</v>
      </c>
      <c r="J201" s="6" t="s">
        <v>175</v>
      </c>
      <c r="K201" s="6" t="s">
        <v>447</v>
      </c>
      <c r="L201" s="6" t="s">
        <v>718</v>
      </c>
      <c r="M201" s="6"/>
      <c r="N201" s="30" t="s">
        <v>722</v>
      </c>
      <c r="O201" s="30">
        <v>15</v>
      </c>
      <c r="P201" s="30">
        <v>87.9</v>
      </c>
      <c r="Q201" s="30">
        <v>14.6</v>
      </c>
      <c r="R201" s="30"/>
      <c r="S201" s="30">
        <v>15</v>
      </c>
      <c r="T201" s="30">
        <v>92.9</v>
      </c>
      <c r="U201" s="30">
        <v>12</v>
      </c>
      <c r="V201" s="30"/>
      <c r="W201" s="30"/>
      <c r="X201" s="6"/>
      <c r="Y201" s="6"/>
      <c r="Z201" s="6"/>
    </row>
    <row r="202" spans="2:27" x14ac:dyDescent="0.3">
      <c r="B202" s="6">
        <v>13428</v>
      </c>
      <c r="C202" s="6" t="str">
        <f>VLOOKUP(B202,'1_문헌특성'!A:AN,2,0)</f>
        <v>Khan(2016)</v>
      </c>
      <c r="D202" s="30" t="str">
        <f>VLOOKUP(B202,'1_문헌특성'!A:AN,3,0)</f>
        <v>RCT</v>
      </c>
      <c r="E202" s="30" t="str">
        <f>VLOOKUP(B202,'1_문헌특성'!A:AN,8,0)</f>
        <v>비뇨기</v>
      </c>
      <c r="F202" s="30" t="str">
        <f>VLOOKUP(B202,'1_문헌특성'!A:AN,9,0)</f>
        <v>방광암</v>
      </c>
      <c r="G202" s="6" t="str">
        <f>VLOOKUP(B202,'1_문헌특성'!A:AN,10,0)</f>
        <v>MIBC or high risk NMIBC</v>
      </c>
      <c r="H202" s="6" t="str">
        <f>VLOOKUP(B202,'1_문헌특성'!A:AN,33,0)</f>
        <v>로봇 보조</v>
      </c>
      <c r="I202" s="30" t="str">
        <f>VLOOKUP(B202,'1_문헌특성'!A:AN,36,0)</f>
        <v>개복</v>
      </c>
      <c r="J202" s="6" t="s">
        <v>175</v>
      </c>
      <c r="K202" s="6" t="s">
        <v>721</v>
      </c>
      <c r="L202" s="6" t="s">
        <v>719</v>
      </c>
      <c r="M202" s="6"/>
      <c r="N202" s="30" t="s">
        <v>722</v>
      </c>
      <c r="O202" s="30">
        <v>15</v>
      </c>
      <c r="P202" s="30">
        <v>78.8</v>
      </c>
      <c r="Q202" s="30">
        <v>12.2</v>
      </c>
      <c r="R202" s="30"/>
      <c r="S202" s="30">
        <v>16</v>
      </c>
      <c r="T202" s="30">
        <v>80.3</v>
      </c>
      <c r="U202" s="30">
        <v>11.7</v>
      </c>
      <c r="V202" s="30"/>
      <c r="W202" s="30">
        <v>0.8</v>
      </c>
      <c r="X202" s="6"/>
      <c r="Y202" s="6"/>
      <c r="Z202" s="6"/>
      <c r="AA202" s="3" t="s">
        <v>695</v>
      </c>
    </row>
    <row r="203" spans="2:27" x14ac:dyDescent="0.3">
      <c r="B203" s="6">
        <v>13428</v>
      </c>
      <c r="C203" s="6" t="str">
        <f>VLOOKUP(B203,'1_문헌특성'!A:AN,2,0)</f>
        <v>Khan(2016)</v>
      </c>
      <c r="D203" s="30" t="str">
        <f>VLOOKUP(B203,'1_문헌특성'!A:AN,3,0)</f>
        <v>RCT</v>
      </c>
      <c r="E203" s="30" t="str">
        <f>VLOOKUP(B203,'1_문헌특성'!A:AN,8,0)</f>
        <v>비뇨기</v>
      </c>
      <c r="F203" s="30" t="str">
        <f>VLOOKUP(B203,'1_문헌특성'!A:AN,9,0)</f>
        <v>방광암</v>
      </c>
      <c r="G203" s="6" t="str">
        <f>VLOOKUP(B203,'1_문헌특성'!A:AN,10,0)</f>
        <v>MIBC or high risk NMIBC</v>
      </c>
      <c r="H203" s="6" t="str">
        <f>VLOOKUP(B203,'1_문헌특성'!A:AN,33,0)</f>
        <v>로봇 보조</v>
      </c>
      <c r="I203" s="30" t="str">
        <f>VLOOKUP(B203,'1_문헌특성'!A:AN,36,0)</f>
        <v>개복</v>
      </c>
      <c r="J203" s="6" t="s">
        <v>175</v>
      </c>
      <c r="K203" s="6" t="s">
        <v>721</v>
      </c>
      <c r="L203" s="6" t="s">
        <v>720</v>
      </c>
      <c r="M203" s="6"/>
      <c r="N203" s="30" t="s">
        <v>722</v>
      </c>
      <c r="O203" s="30">
        <v>15</v>
      </c>
      <c r="P203" s="30">
        <v>78.8</v>
      </c>
      <c r="Q203" s="30">
        <v>12.2</v>
      </c>
      <c r="R203" s="30"/>
      <c r="S203" s="30">
        <v>15</v>
      </c>
      <c r="T203" s="30">
        <v>81.7</v>
      </c>
      <c r="U203" s="30">
        <v>9</v>
      </c>
      <c r="V203" s="30"/>
      <c r="W203" s="30"/>
      <c r="X203" s="6"/>
      <c r="Y203" s="6"/>
      <c r="Z203" s="6"/>
    </row>
    <row r="204" spans="2:27" x14ac:dyDescent="0.3">
      <c r="B204" s="6">
        <v>15916</v>
      </c>
      <c r="C204" s="6" t="str">
        <f>VLOOKUP(B204,'1_문헌특성'!A:AN,2,0)</f>
        <v>Bochner (2015)</v>
      </c>
      <c r="D204" s="30" t="str">
        <f>VLOOKUP(B204,'1_문헌특성'!A:AN,3,0)</f>
        <v>RCT</v>
      </c>
      <c r="E204" s="30" t="str">
        <f>VLOOKUP(B204,'1_문헌특성'!A:AN,8,0)</f>
        <v>비뇨기</v>
      </c>
      <c r="F204" s="30" t="str">
        <f>VLOOKUP(B204,'1_문헌특성'!A:AN,9,0)</f>
        <v>방광암</v>
      </c>
      <c r="G204" s="6" t="str">
        <f>VLOOKUP(B204,'1_문헌특성'!A:AN,10,0)</f>
        <v>Ta-3N0-3M0</v>
      </c>
      <c r="H204" s="6" t="str">
        <f>VLOOKUP(B204,'1_문헌특성'!A:AN,33,0)</f>
        <v>로봇 보조</v>
      </c>
      <c r="I204" s="30" t="str">
        <f>VLOOKUP(B204,'1_문헌특성'!A:AN,36,0)</f>
        <v>개복</v>
      </c>
      <c r="J204" s="6" t="s">
        <v>771</v>
      </c>
      <c r="K204" s="6" t="s">
        <v>772</v>
      </c>
      <c r="L204" s="6" t="s">
        <v>801</v>
      </c>
      <c r="M204" s="6" t="s">
        <v>765</v>
      </c>
      <c r="N204" s="30" t="s">
        <v>775</v>
      </c>
      <c r="O204" s="30">
        <v>60</v>
      </c>
      <c r="P204" s="30">
        <v>1.4</v>
      </c>
      <c r="Q204" s="30">
        <v>1.8</v>
      </c>
      <c r="R204" s="30"/>
      <c r="S204" s="30">
        <v>58</v>
      </c>
      <c r="T204" s="30">
        <v>1.5</v>
      </c>
      <c r="U204" s="30">
        <v>1.66</v>
      </c>
      <c r="V204" s="30"/>
      <c r="W204" s="30"/>
      <c r="X204" s="6">
        <v>0</v>
      </c>
      <c r="Y204" s="12" t="s">
        <v>777</v>
      </c>
      <c r="Z204" s="6">
        <v>0.6</v>
      </c>
    </row>
    <row r="205" spans="2:27" x14ac:dyDescent="0.3">
      <c r="B205" s="6">
        <v>15916</v>
      </c>
      <c r="C205" s="6" t="str">
        <f>VLOOKUP(B205,'1_문헌특성'!A:AN,2,0)</f>
        <v>Bochner (2015)</v>
      </c>
      <c r="D205" s="30" t="str">
        <f>VLOOKUP(B205,'1_문헌특성'!A:AN,3,0)</f>
        <v>RCT</v>
      </c>
      <c r="E205" s="30" t="str">
        <f>VLOOKUP(B205,'1_문헌특성'!A:AN,8,0)</f>
        <v>비뇨기</v>
      </c>
      <c r="F205" s="30" t="str">
        <f>VLOOKUP(B205,'1_문헌특성'!A:AN,9,0)</f>
        <v>방광암</v>
      </c>
      <c r="G205" s="6" t="str">
        <f>VLOOKUP(B205,'1_문헌특성'!A:AN,10,0)</f>
        <v>Ta-3N0-3M0</v>
      </c>
      <c r="H205" s="6" t="str">
        <f>VLOOKUP(B205,'1_문헌특성'!A:AN,33,0)</f>
        <v>로봇 보조</v>
      </c>
      <c r="I205" s="30" t="str">
        <f>VLOOKUP(B205,'1_문헌특성'!A:AN,36,0)</f>
        <v>개복</v>
      </c>
      <c r="J205" s="6" t="s">
        <v>771</v>
      </c>
      <c r="K205" s="6" t="s">
        <v>773</v>
      </c>
      <c r="L205" s="6" t="s">
        <v>801</v>
      </c>
      <c r="M205" s="6" t="s">
        <v>765</v>
      </c>
      <c r="N205" s="30" t="s">
        <v>775</v>
      </c>
      <c r="O205" s="30">
        <v>60</v>
      </c>
      <c r="P205" s="30">
        <v>0.3</v>
      </c>
      <c r="Q205" s="30">
        <v>0.57999999999999996</v>
      </c>
      <c r="R205" s="30"/>
      <c r="S205" s="30">
        <v>58</v>
      </c>
      <c r="T205" s="30">
        <v>0.3</v>
      </c>
      <c r="U205" s="30">
        <v>0.76</v>
      </c>
      <c r="V205" s="30"/>
      <c r="W205" s="30"/>
      <c r="X205" s="6">
        <v>-0.2</v>
      </c>
      <c r="Y205" s="12" t="s">
        <v>776</v>
      </c>
      <c r="Z205" s="6">
        <v>0.7</v>
      </c>
    </row>
    <row r="206" spans="2:27" x14ac:dyDescent="0.3">
      <c r="B206" s="6">
        <v>15916</v>
      </c>
      <c r="C206" s="6" t="str">
        <f>VLOOKUP(B206,'1_문헌특성'!A:AN,2,0)</f>
        <v>Bochner (2015)</v>
      </c>
      <c r="D206" s="30" t="str">
        <f>VLOOKUP(B206,'1_문헌특성'!A:AN,3,0)</f>
        <v>RCT</v>
      </c>
      <c r="E206" s="30" t="str">
        <f>VLOOKUP(B206,'1_문헌특성'!A:AN,8,0)</f>
        <v>비뇨기</v>
      </c>
      <c r="F206" s="30" t="str">
        <f>VLOOKUP(B206,'1_문헌특성'!A:AN,9,0)</f>
        <v>방광암</v>
      </c>
      <c r="G206" s="6" t="str">
        <f>VLOOKUP(B206,'1_문헌특성'!A:AN,10,0)</f>
        <v>Ta-3N0-3M0</v>
      </c>
      <c r="H206" s="6" t="str">
        <f>VLOOKUP(B206,'1_문헌특성'!A:AN,33,0)</f>
        <v>로봇 보조</v>
      </c>
      <c r="I206" s="30" t="str">
        <f>VLOOKUP(B206,'1_문헌특성'!A:AN,36,0)</f>
        <v>개복</v>
      </c>
      <c r="J206" s="6" t="s">
        <v>995</v>
      </c>
      <c r="K206" s="6" t="s">
        <v>781</v>
      </c>
      <c r="L206" s="6" t="s">
        <v>801</v>
      </c>
      <c r="M206" s="6"/>
      <c r="N206" s="30"/>
      <c r="O206" s="30">
        <v>60</v>
      </c>
      <c r="P206" s="30">
        <v>456</v>
      </c>
      <c r="Q206" s="30">
        <v>82</v>
      </c>
      <c r="R206" s="30"/>
      <c r="S206" s="30">
        <v>58</v>
      </c>
      <c r="T206" s="30">
        <v>329</v>
      </c>
      <c r="U206" s="30">
        <v>77</v>
      </c>
      <c r="V206" s="30"/>
      <c r="W206" s="30"/>
      <c r="X206" s="6">
        <v>127</v>
      </c>
      <c r="Y206" s="6" t="s">
        <v>786</v>
      </c>
      <c r="Z206" s="6" t="s">
        <v>789</v>
      </c>
    </row>
    <row r="207" spans="2:27" x14ac:dyDescent="0.3">
      <c r="B207" s="6">
        <v>15916</v>
      </c>
      <c r="C207" s="6" t="str">
        <f>VLOOKUP(B207,'1_문헌특성'!A:AN,2,0)</f>
        <v>Bochner (2015)</v>
      </c>
      <c r="D207" s="30" t="str">
        <f>VLOOKUP(B207,'1_문헌특성'!A:AN,3,0)</f>
        <v>RCT</v>
      </c>
      <c r="E207" s="30" t="str">
        <f>VLOOKUP(B207,'1_문헌특성'!A:AN,8,0)</f>
        <v>비뇨기</v>
      </c>
      <c r="F207" s="30" t="str">
        <f>VLOOKUP(B207,'1_문헌특성'!A:AN,9,0)</f>
        <v>방광암</v>
      </c>
      <c r="G207" s="6" t="str">
        <f>VLOOKUP(B207,'1_문헌특성'!A:AN,10,0)</f>
        <v>Ta-3N0-3M0</v>
      </c>
      <c r="H207" s="6" t="str">
        <f>VLOOKUP(B207,'1_문헌특성'!A:AN,33,0)</f>
        <v>로봇 보조</v>
      </c>
      <c r="I207" s="30" t="str">
        <f>VLOOKUP(B207,'1_문헌특성'!A:AN,36,0)</f>
        <v>개복</v>
      </c>
      <c r="J207" s="6" t="s">
        <v>995</v>
      </c>
      <c r="K207" s="6" t="s">
        <v>782</v>
      </c>
      <c r="L207" s="6" t="s">
        <v>801</v>
      </c>
      <c r="M207" s="6"/>
      <c r="N207" s="30"/>
      <c r="O207" s="30">
        <v>60</v>
      </c>
      <c r="P207" s="30">
        <v>516</v>
      </c>
      <c r="Q207" s="30">
        <v>427</v>
      </c>
      <c r="R207" s="30"/>
      <c r="S207" s="30">
        <v>58</v>
      </c>
      <c r="T207" s="30">
        <v>676</v>
      </c>
      <c r="U207" s="30">
        <v>338</v>
      </c>
      <c r="V207" s="30"/>
      <c r="W207" s="30"/>
      <c r="X207" s="6">
        <v>-159</v>
      </c>
      <c r="Y207" s="12" t="s">
        <v>787</v>
      </c>
      <c r="Z207" s="6">
        <v>2.7E-2</v>
      </c>
    </row>
    <row r="208" spans="2:27" x14ac:dyDescent="0.3">
      <c r="B208" s="6">
        <v>15916</v>
      </c>
      <c r="C208" s="6" t="str">
        <f>VLOOKUP(B208,'1_문헌특성'!A:AN,2,0)</f>
        <v>Bochner (2015)</v>
      </c>
      <c r="D208" s="30" t="str">
        <f>VLOOKUP(B208,'1_문헌특성'!A:AN,3,0)</f>
        <v>RCT</v>
      </c>
      <c r="E208" s="30" t="str">
        <f>VLOOKUP(B208,'1_문헌특성'!A:AN,8,0)</f>
        <v>비뇨기</v>
      </c>
      <c r="F208" s="30" t="str">
        <f>VLOOKUP(B208,'1_문헌특성'!A:AN,9,0)</f>
        <v>방광암</v>
      </c>
      <c r="G208" s="6" t="str">
        <f>VLOOKUP(B208,'1_문헌특성'!A:AN,10,0)</f>
        <v>Ta-3N0-3M0</v>
      </c>
      <c r="H208" s="6" t="str">
        <f>VLOOKUP(B208,'1_문헌특성'!A:AN,33,0)</f>
        <v>로봇 보조</v>
      </c>
      <c r="I208" s="30" t="str">
        <f>VLOOKUP(B208,'1_문헌특성'!A:AN,36,0)</f>
        <v>개복</v>
      </c>
      <c r="J208" s="6" t="s">
        <v>995</v>
      </c>
      <c r="K208" s="6" t="s">
        <v>783</v>
      </c>
      <c r="L208" s="6" t="s">
        <v>801</v>
      </c>
      <c r="M208" s="6"/>
      <c r="N208" s="30"/>
      <c r="O208" s="30">
        <v>60</v>
      </c>
      <c r="P208" s="30">
        <v>8</v>
      </c>
      <c r="Q208" s="30">
        <v>3</v>
      </c>
      <c r="R208" s="30"/>
      <c r="S208" s="30">
        <v>58</v>
      </c>
      <c r="T208" s="30">
        <v>8</v>
      </c>
      <c r="U208" s="30">
        <v>5</v>
      </c>
      <c r="V208" s="30"/>
      <c r="W208" s="30"/>
      <c r="X208" s="6">
        <v>0</v>
      </c>
      <c r="Y208" s="12" t="s">
        <v>788</v>
      </c>
      <c r="Z208" s="6">
        <v>0.5</v>
      </c>
    </row>
    <row r="209" spans="2:26" x14ac:dyDescent="0.3">
      <c r="B209" s="6">
        <v>15916</v>
      </c>
      <c r="C209" s="6" t="str">
        <f>VLOOKUP(B209,'1_문헌특성'!A:AN,2,0)</f>
        <v>Bochner (2015)</v>
      </c>
      <c r="D209" s="30" t="str">
        <f>VLOOKUP(B209,'1_문헌특성'!A:AN,3,0)</f>
        <v>RCT</v>
      </c>
      <c r="E209" s="30" t="str">
        <f>VLOOKUP(B209,'1_문헌특성'!A:AN,8,0)</f>
        <v>비뇨기</v>
      </c>
      <c r="F209" s="30" t="str">
        <f>VLOOKUP(B209,'1_문헌특성'!A:AN,9,0)</f>
        <v>방광암</v>
      </c>
      <c r="G209" s="6" t="str">
        <f>VLOOKUP(B209,'1_문헌특성'!A:AN,10,0)</f>
        <v>Ta-3N0-3M0</v>
      </c>
      <c r="H209" s="6" t="str">
        <f>VLOOKUP(B209,'1_문헌특성'!A:AN,33,0)</f>
        <v>로봇 보조</v>
      </c>
      <c r="I209" s="30" t="str">
        <f>VLOOKUP(B209,'1_문헌특성'!A:AN,36,0)</f>
        <v>개복</v>
      </c>
      <c r="J209" s="6" t="s">
        <v>771</v>
      </c>
      <c r="K209" s="6" t="s">
        <v>772</v>
      </c>
      <c r="L209" s="6" t="s">
        <v>802</v>
      </c>
      <c r="M209" s="6" t="s">
        <v>765</v>
      </c>
      <c r="N209" s="30"/>
      <c r="O209" s="30">
        <v>56</v>
      </c>
      <c r="P209" s="30">
        <v>1.4</v>
      </c>
      <c r="Q209" s="30">
        <v>1.85</v>
      </c>
      <c r="R209" s="30"/>
      <c r="S209" s="30">
        <v>62</v>
      </c>
      <c r="T209" s="30">
        <v>1.5</v>
      </c>
      <c r="U209" s="30">
        <v>1.63</v>
      </c>
      <c r="V209" s="30"/>
      <c r="W209" s="30"/>
      <c r="X209" s="6">
        <v>-0.1</v>
      </c>
      <c r="Y209" s="12" t="s">
        <v>803</v>
      </c>
      <c r="Z209" s="6">
        <v>0.9</v>
      </c>
    </row>
    <row r="210" spans="2:26" x14ac:dyDescent="0.3">
      <c r="B210" s="6">
        <v>15916</v>
      </c>
      <c r="C210" s="6" t="str">
        <f>VLOOKUP(B210,'1_문헌특성'!A:AN,2,0)</f>
        <v>Bochner (2015)</v>
      </c>
      <c r="D210" s="30" t="str">
        <f>VLOOKUP(B210,'1_문헌특성'!A:AN,3,0)</f>
        <v>RCT</v>
      </c>
      <c r="E210" s="30" t="str">
        <f>VLOOKUP(B210,'1_문헌특성'!A:AN,8,0)</f>
        <v>비뇨기</v>
      </c>
      <c r="F210" s="30" t="str">
        <f>VLOOKUP(B210,'1_문헌특성'!A:AN,9,0)</f>
        <v>방광암</v>
      </c>
      <c r="G210" s="6" t="str">
        <f>VLOOKUP(B210,'1_문헌특성'!A:AN,10,0)</f>
        <v>Ta-3N0-3M0</v>
      </c>
      <c r="H210" s="6" t="str">
        <f>VLOOKUP(B210,'1_문헌특성'!A:AN,33,0)</f>
        <v>로봇 보조</v>
      </c>
      <c r="I210" s="30" t="str">
        <f>VLOOKUP(B210,'1_문헌특성'!A:AN,36,0)</f>
        <v>개복</v>
      </c>
      <c r="J210" s="6" t="s">
        <v>771</v>
      </c>
      <c r="K210" s="6" t="s">
        <v>773</v>
      </c>
      <c r="L210" s="6" t="s">
        <v>802</v>
      </c>
      <c r="M210" s="6" t="s">
        <v>765</v>
      </c>
      <c r="N210" s="30"/>
      <c r="O210" s="30">
        <v>56</v>
      </c>
      <c r="P210" s="30">
        <v>0.3</v>
      </c>
      <c r="Q210" s="30">
        <v>0.59</v>
      </c>
      <c r="R210" s="30"/>
      <c r="S210" s="30">
        <v>62</v>
      </c>
      <c r="T210" s="30">
        <v>0.3</v>
      </c>
      <c r="U210" s="30">
        <v>0.74</v>
      </c>
      <c r="V210" s="30"/>
      <c r="W210" s="30"/>
      <c r="X210" s="6">
        <v>0</v>
      </c>
      <c r="Y210" s="12" t="s">
        <v>776</v>
      </c>
      <c r="Z210" s="6">
        <v>0.8</v>
      </c>
    </row>
    <row r="211" spans="2:26" x14ac:dyDescent="0.3">
      <c r="B211" s="6">
        <v>15916</v>
      </c>
      <c r="C211" s="6" t="str">
        <f>VLOOKUP(B211,'1_문헌특성'!A:AN,2,0)</f>
        <v>Bochner (2015)</v>
      </c>
      <c r="D211" s="30" t="str">
        <f>VLOOKUP(B211,'1_문헌특성'!A:AN,3,0)</f>
        <v>RCT</v>
      </c>
      <c r="E211" s="30" t="str">
        <f>VLOOKUP(B211,'1_문헌특성'!A:AN,8,0)</f>
        <v>비뇨기</v>
      </c>
      <c r="F211" s="30" t="str">
        <f>VLOOKUP(B211,'1_문헌특성'!A:AN,9,0)</f>
        <v>방광암</v>
      </c>
      <c r="G211" s="6" t="str">
        <f>VLOOKUP(B211,'1_문헌특성'!A:AN,10,0)</f>
        <v>Ta-3N0-3M0</v>
      </c>
      <c r="H211" s="6" t="str">
        <f>VLOOKUP(B211,'1_문헌특성'!A:AN,33,0)</f>
        <v>로봇 보조</v>
      </c>
      <c r="I211" s="30" t="str">
        <f>VLOOKUP(B211,'1_문헌특성'!A:AN,36,0)</f>
        <v>개복</v>
      </c>
      <c r="J211" s="6" t="s">
        <v>995</v>
      </c>
      <c r="K211" s="6" t="s">
        <v>781</v>
      </c>
      <c r="L211" s="6" t="s">
        <v>802</v>
      </c>
      <c r="M211" s="6"/>
      <c r="N211" s="30"/>
      <c r="O211" s="30">
        <v>56</v>
      </c>
      <c r="P211" s="30">
        <v>464</v>
      </c>
      <c r="Q211" s="30">
        <v>79</v>
      </c>
      <c r="R211" s="30"/>
      <c r="S211" s="30">
        <v>62</v>
      </c>
      <c r="T211" s="30">
        <v>330</v>
      </c>
      <c r="U211" s="30">
        <v>75</v>
      </c>
      <c r="V211" s="30"/>
      <c r="W211" s="30"/>
      <c r="X211" s="6">
        <v>134</v>
      </c>
      <c r="Y211" s="6" t="s">
        <v>804</v>
      </c>
      <c r="Z211" s="6" t="s">
        <v>789</v>
      </c>
    </row>
    <row r="212" spans="2:26" x14ac:dyDescent="0.3">
      <c r="B212" s="6">
        <v>15916</v>
      </c>
      <c r="C212" s="6" t="str">
        <f>VLOOKUP(B212,'1_문헌특성'!A:AN,2,0)</f>
        <v>Bochner (2015)</v>
      </c>
      <c r="D212" s="30" t="str">
        <f>VLOOKUP(B212,'1_문헌특성'!A:AN,3,0)</f>
        <v>RCT</v>
      </c>
      <c r="E212" s="30" t="str">
        <f>VLOOKUP(B212,'1_문헌특성'!A:AN,8,0)</f>
        <v>비뇨기</v>
      </c>
      <c r="F212" s="30" t="str">
        <f>VLOOKUP(B212,'1_문헌특성'!A:AN,9,0)</f>
        <v>방광암</v>
      </c>
      <c r="G212" s="6" t="str">
        <f>VLOOKUP(B212,'1_문헌특성'!A:AN,10,0)</f>
        <v>Ta-3N0-3M0</v>
      </c>
      <c r="H212" s="6" t="str">
        <f>VLOOKUP(B212,'1_문헌특성'!A:AN,33,0)</f>
        <v>로봇 보조</v>
      </c>
      <c r="I212" s="30" t="str">
        <f>VLOOKUP(B212,'1_문헌특성'!A:AN,36,0)</f>
        <v>개복</v>
      </c>
      <c r="J212" s="6" t="s">
        <v>995</v>
      </c>
      <c r="K212" s="6" t="s">
        <v>782</v>
      </c>
      <c r="L212" s="6" t="s">
        <v>802</v>
      </c>
      <c r="M212" s="6"/>
      <c r="N212" s="30"/>
      <c r="O212" s="30">
        <v>56</v>
      </c>
      <c r="P212" s="30">
        <v>500</v>
      </c>
      <c r="Q212" s="30">
        <v>437</v>
      </c>
      <c r="R212" s="30"/>
      <c r="S212" s="30">
        <v>62</v>
      </c>
      <c r="T212" s="30">
        <v>681</v>
      </c>
      <c r="U212" s="30">
        <v>328</v>
      </c>
      <c r="V212" s="30"/>
      <c r="W212" s="30"/>
      <c r="X212" s="6">
        <v>-181</v>
      </c>
      <c r="Y212" s="12" t="s">
        <v>805</v>
      </c>
      <c r="Z212" s="6">
        <v>1.2E-2</v>
      </c>
    </row>
    <row r="213" spans="2:26" x14ac:dyDescent="0.3">
      <c r="B213" s="6">
        <v>15916</v>
      </c>
      <c r="C213" s="6" t="str">
        <f>VLOOKUP(B213,'1_문헌특성'!A:AN,2,0)</f>
        <v>Bochner (2015)</v>
      </c>
      <c r="D213" s="30" t="str">
        <f>VLOOKUP(B213,'1_문헌특성'!A:AN,3,0)</f>
        <v>RCT</v>
      </c>
      <c r="E213" s="30" t="str">
        <f>VLOOKUP(B213,'1_문헌특성'!A:AN,8,0)</f>
        <v>비뇨기</v>
      </c>
      <c r="F213" s="30" t="str">
        <f>VLOOKUP(B213,'1_문헌특성'!A:AN,9,0)</f>
        <v>방광암</v>
      </c>
      <c r="G213" s="6" t="str">
        <f>VLOOKUP(B213,'1_문헌특성'!A:AN,10,0)</f>
        <v>Ta-3N0-3M0</v>
      </c>
      <c r="H213" s="6" t="str">
        <f>VLOOKUP(B213,'1_문헌특성'!A:AN,33,0)</f>
        <v>로봇 보조</v>
      </c>
      <c r="I213" s="30" t="str">
        <f>VLOOKUP(B213,'1_문헌특성'!A:AN,36,0)</f>
        <v>개복</v>
      </c>
      <c r="J213" s="6" t="s">
        <v>995</v>
      </c>
      <c r="K213" s="6" t="s">
        <v>783</v>
      </c>
      <c r="L213" s="6" t="s">
        <v>802</v>
      </c>
      <c r="M213" s="6"/>
      <c r="N213" s="30"/>
      <c r="O213" s="30">
        <v>56</v>
      </c>
      <c r="P213" s="30">
        <v>8</v>
      </c>
      <c r="Q213" s="30">
        <v>4</v>
      </c>
      <c r="R213" s="30"/>
      <c r="S213" s="30">
        <v>62</v>
      </c>
      <c r="T213" s="30">
        <v>8</v>
      </c>
      <c r="U213" s="30">
        <v>5</v>
      </c>
      <c r="V213" s="30"/>
      <c r="W213" s="30"/>
      <c r="X213" s="6">
        <v>0</v>
      </c>
      <c r="Y213" s="12" t="s">
        <v>788</v>
      </c>
      <c r="Z213" s="6">
        <v>0.9</v>
      </c>
    </row>
    <row r="214" spans="2:26" x14ac:dyDescent="0.3">
      <c r="B214" s="6">
        <v>15916</v>
      </c>
      <c r="C214" s="6" t="str">
        <f>VLOOKUP(B214,'1_문헌특성'!A:AN,2,0)</f>
        <v>Bochner (2015)</v>
      </c>
      <c r="D214" s="30" t="str">
        <f>VLOOKUP(B214,'1_문헌특성'!A:AN,3,0)</f>
        <v>RCT</v>
      </c>
      <c r="E214" s="30" t="str">
        <f>VLOOKUP(B214,'1_문헌특성'!A:AN,8,0)</f>
        <v>비뇨기</v>
      </c>
      <c r="F214" s="30" t="str">
        <f>VLOOKUP(B214,'1_문헌특성'!A:AN,9,0)</f>
        <v>방광암</v>
      </c>
      <c r="G214" s="6" t="str">
        <f>VLOOKUP(B214,'1_문헌특성'!A:AN,10,0)</f>
        <v>Ta-3N0-3M0</v>
      </c>
      <c r="H214" s="6" t="str">
        <f>VLOOKUP(B214,'1_문헌특성'!A:AN,33,0)</f>
        <v>로봇 보조</v>
      </c>
      <c r="I214" s="30" t="str">
        <f>VLOOKUP(B214,'1_문헌특성'!A:AN,36,0)</f>
        <v>개복</v>
      </c>
      <c r="J214" s="6" t="s">
        <v>826</v>
      </c>
      <c r="K214" s="6" t="s">
        <v>827</v>
      </c>
      <c r="L214" s="6" t="s">
        <v>774</v>
      </c>
      <c r="M214" s="6"/>
      <c r="N214" s="30" t="s">
        <v>195</v>
      </c>
      <c r="O214" s="30">
        <v>23</v>
      </c>
      <c r="P214" s="30">
        <v>78</v>
      </c>
      <c r="Q214" s="30">
        <v>20</v>
      </c>
      <c r="R214" s="30"/>
      <c r="S214" s="30">
        <v>34</v>
      </c>
      <c r="T214" s="30">
        <v>75</v>
      </c>
      <c r="U214" s="30">
        <v>19</v>
      </c>
      <c r="V214" s="30"/>
      <c r="W214" s="30"/>
      <c r="X214" s="6"/>
      <c r="Y214" s="6"/>
      <c r="Z214" s="6"/>
    </row>
    <row r="215" spans="2:26" x14ac:dyDescent="0.3">
      <c r="B215" s="6">
        <v>15916</v>
      </c>
      <c r="C215" s="6" t="str">
        <f>VLOOKUP(B215,'1_문헌특성'!A:AN,2,0)</f>
        <v>Bochner (2015)</v>
      </c>
      <c r="D215" s="30" t="str">
        <f>VLOOKUP(B215,'1_문헌특성'!A:AN,3,0)</f>
        <v>RCT</v>
      </c>
      <c r="E215" s="30" t="str">
        <f>VLOOKUP(B215,'1_문헌특성'!A:AN,8,0)</f>
        <v>비뇨기</v>
      </c>
      <c r="F215" s="30" t="str">
        <f>VLOOKUP(B215,'1_문헌특성'!A:AN,9,0)</f>
        <v>방광암</v>
      </c>
      <c r="G215" s="6" t="str">
        <f>VLOOKUP(B215,'1_문헌특성'!A:AN,10,0)</f>
        <v>Ta-3N0-3M0</v>
      </c>
      <c r="H215" s="6" t="str">
        <f>VLOOKUP(B215,'1_문헌특성'!A:AN,33,0)</f>
        <v>로봇 보조</v>
      </c>
      <c r="I215" s="30" t="str">
        <f>VLOOKUP(B215,'1_문헌특성'!A:AN,36,0)</f>
        <v>개복</v>
      </c>
      <c r="J215" s="6" t="s">
        <v>826</v>
      </c>
      <c r="K215" s="6" t="s">
        <v>828</v>
      </c>
      <c r="L215" s="6" t="s">
        <v>774</v>
      </c>
      <c r="M215" s="6"/>
      <c r="N215" s="30" t="s">
        <v>195</v>
      </c>
      <c r="O215" s="30">
        <v>23</v>
      </c>
      <c r="P215" s="30">
        <v>90</v>
      </c>
      <c r="Q215" s="30">
        <v>13</v>
      </c>
      <c r="R215" s="30"/>
      <c r="S215" s="30">
        <v>34</v>
      </c>
      <c r="T215" s="30">
        <v>87</v>
      </c>
      <c r="U215" s="30">
        <v>16</v>
      </c>
      <c r="V215" s="30"/>
      <c r="W215" s="30"/>
      <c r="X215" s="6"/>
      <c r="Y215" s="6"/>
      <c r="Z215" s="6"/>
    </row>
    <row r="216" spans="2:26" x14ac:dyDescent="0.3">
      <c r="B216" s="6">
        <v>15916</v>
      </c>
      <c r="C216" s="6" t="str">
        <f>VLOOKUP(B216,'1_문헌특성'!A:AN,2,0)</f>
        <v>Bochner (2015)</v>
      </c>
      <c r="D216" s="30" t="str">
        <f>VLOOKUP(B216,'1_문헌특성'!A:AN,3,0)</f>
        <v>RCT</v>
      </c>
      <c r="E216" s="30" t="str">
        <f>VLOOKUP(B216,'1_문헌특성'!A:AN,8,0)</f>
        <v>비뇨기</v>
      </c>
      <c r="F216" s="30" t="str">
        <f>VLOOKUP(B216,'1_문헌특성'!A:AN,9,0)</f>
        <v>방광암</v>
      </c>
      <c r="G216" s="6" t="str">
        <f>VLOOKUP(B216,'1_문헌특성'!A:AN,10,0)</f>
        <v>Ta-3N0-3M0</v>
      </c>
      <c r="H216" s="6" t="str">
        <f>VLOOKUP(B216,'1_문헌특성'!A:AN,33,0)</f>
        <v>로봇 보조</v>
      </c>
      <c r="I216" s="30" t="str">
        <f>VLOOKUP(B216,'1_문헌특성'!A:AN,36,0)</f>
        <v>개복</v>
      </c>
      <c r="J216" s="6" t="s">
        <v>826</v>
      </c>
      <c r="K216" s="6" t="s">
        <v>178</v>
      </c>
      <c r="L216" s="6" t="s">
        <v>774</v>
      </c>
      <c r="M216" s="6"/>
      <c r="N216" s="30" t="s">
        <v>195</v>
      </c>
      <c r="O216" s="30">
        <v>23</v>
      </c>
      <c r="P216" s="30">
        <v>73</v>
      </c>
      <c r="Q216" s="30">
        <v>23</v>
      </c>
      <c r="R216" s="30"/>
      <c r="S216" s="30">
        <v>34</v>
      </c>
      <c r="T216" s="30">
        <v>75</v>
      </c>
      <c r="U216" s="30">
        <v>23</v>
      </c>
      <c r="V216" s="30"/>
      <c r="W216" s="30"/>
      <c r="X216" s="6"/>
      <c r="Y216" s="6"/>
      <c r="Z216" s="6"/>
    </row>
    <row r="217" spans="2:26" x14ac:dyDescent="0.3">
      <c r="B217" s="6">
        <v>15916</v>
      </c>
      <c r="C217" s="6" t="str">
        <f>VLOOKUP(B217,'1_문헌특성'!A:AN,2,0)</f>
        <v>Bochner (2015)</v>
      </c>
      <c r="D217" s="30" t="str">
        <f>VLOOKUP(B217,'1_문헌특성'!A:AN,3,0)</f>
        <v>RCT</v>
      </c>
      <c r="E217" s="30" t="str">
        <f>VLOOKUP(B217,'1_문헌특성'!A:AN,8,0)</f>
        <v>비뇨기</v>
      </c>
      <c r="F217" s="30" t="str">
        <f>VLOOKUP(B217,'1_문헌특성'!A:AN,9,0)</f>
        <v>방광암</v>
      </c>
      <c r="G217" s="6" t="str">
        <f>VLOOKUP(B217,'1_문헌특성'!A:AN,10,0)</f>
        <v>Ta-3N0-3M0</v>
      </c>
      <c r="H217" s="6" t="str">
        <f>VLOOKUP(B217,'1_문헌특성'!A:AN,33,0)</f>
        <v>로봇 보조</v>
      </c>
      <c r="I217" s="30" t="str">
        <f>VLOOKUP(B217,'1_문헌특성'!A:AN,36,0)</f>
        <v>개복</v>
      </c>
      <c r="J217" s="6" t="s">
        <v>826</v>
      </c>
      <c r="K217" s="6" t="s">
        <v>177</v>
      </c>
      <c r="L217" s="6" t="s">
        <v>774</v>
      </c>
      <c r="M217" s="6"/>
      <c r="N217" s="30" t="s">
        <v>195</v>
      </c>
      <c r="O217" s="30">
        <v>23</v>
      </c>
      <c r="P217" s="30">
        <v>96</v>
      </c>
      <c r="Q217" s="30">
        <v>8</v>
      </c>
      <c r="R217" s="30"/>
      <c r="S217" s="30">
        <v>34</v>
      </c>
      <c r="T217" s="30">
        <v>95</v>
      </c>
      <c r="U217" s="30">
        <v>7</v>
      </c>
      <c r="V217" s="30"/>
      <c r="W217" s="30"/>
      <c r="X217" s="6"/>
      <c r="Y217" s="6"/>
      <c r="Z217" s="6"/>
    </row>
    <row r="218" spans="2:26" x14ac:dyDescent="0.3">
      <c r="B218" s="6">
        <v>15916</v>
      </c>
      <c r="C218" s="6" t="str">
        <f>VLOOKUP(B218,'1_문헌특성'!A:AN,2,0)</f>
        <v>Bochner (2015)</v>
      </c>
      <c r="D218" s="30" t="str">
        <f>VLOOKUP(B218,'1_문헌특성'!A:AN,3,0)</f>
        <v>RCT</v>
      </c>
      <c r="E218" s="30" t="str">
        <f>VLOOKUP(B218,'1_문헌특성'!A:AN,8,0)</f>
        <v>비뇨기</v>
      </c>
      <c r="F218" s="30" t="str">
        <f>VLOOKUP(B218,'1_문헌특성'!A:AN,9,0)</f>
        <v>방광암</v>
      </c>
      <c r="G218" s="6" t="str">
        <f>VLOOKUP(B218,'1_문헌특성'!A:AN,10,0)</f>
        <v>Ta-3N0-3M0</v>
      </c>
      <c r="H218" s="6" t="str">
        <f>VLOOKUP(B218,'1_문헌특성'!A:AN,33,0)</f>
        <v>로봇 보조</v>
      </c>
      <c r="I218" s="30" t="str">
        <f>VLOOKUP(B218,'1_문헌특성'!A:AN,36,0)</f>
        <v>개복</v>
      </c>
      <c r="J218" s="6" t="s">
        <v>826</v>
      </c>
      <c r="K218" s="6" t="s">
        <v>179</v>
      </c>
      <c r="L218" s="6" t="s">
        <v>774</v>
      </c>
      <c r="M218" s="6"/>
      <c r="N218" s="30" t="s">
        <v>195</v>
      </c>
      <c r="O218" s="30">
        <v>23</v>
      </c>
      <c r="P218" s="30">
        <v>96</v>
      </c>
      <c r="Q218" s="30">
        <v>14</v>
      </c>
      <c r="R218" s="30"/>
      <c r="S218" s="30">
        <v>34</v>
      </c>
      <c r="T218" s="30">
        <v>91</v>
      </c>
      <c r="U218" s="30">
        <v>17</v>
      </c>
      <c r="V218" s="30"/>
      <c r="W218" s="30"/>
      <c r="X218" s="6"/>
      <c r="Y218" s="6"/>
      <c r="Z218" s="6"/>
    </row>
    <row r="219" spans="2:26" x14ac:dyDescent="0.3">
      <c r="B219" s="6">
        <v>15916</v>
      </c>
      <c r="C219" s="6" t="str">
        <f>VLOOKUP(B219,'1_문헌특성'!A:AN,2,0)</f>
        <v>Bochner (2015)</v>
      </c>
      <c r="D219" s="30" t="str">
        <f>VLOOKUP(B219,'1_문헌특성'!A:AN,3,0)</f>
        <v>RCT</v>
      </c>
      <c r="E219" s="30" t="str">
        <f>VLOOKUP(B219,'1_문헌특성'!A:AN,8,0)</f>
        <v>비뇨기</v>
      </c>
      <c r="F219" s="30" t="str">
        <f>VLOOKUP(B219,'1_문헌특성'!A:AN,9,0)</f>
        <v>방광암</v>
      </c>
      <c r="G219" s="6" t="str">
        <f>VLOOKUP(B219,'1_문헌특성'!A:AN,10,0)</f>
        <v>Ta-3N0-3M0</v>
      </c>
      <c r="H219" s="6" t="str">
        <f>VLOOKUP(B219,'1_문헌특성'!A:AN,33,0)</f>
        <v>로봇 보조</v>
      </c>
      <c r="I219" s="30" t="str">
        <f>VLOOKUP(B219,'1_문헌특성'!A:AN,36,0)</f>
        <v>개복</v>
      </c>
      <c r="J219" s="6" t="s">
        <v>826</v>
      </c>
      <c r="K219" s="6" t="s">
        <v>180</v>
      </c>
      <c r="L219" s="6" t="s">
        <v>774</v>
      </c>
      <c r="M219" s="6"/>
      <c r="N219" s="30" t="s">
        <v>195</v>
      </c>
      <c r="O219" s="30">
        <v>23</v>
      </c>
      <c r="P219" s="30">
        <v>79</v>
      </c>
      <c r="Q219" s="30">
        <v>21</v>
      </c>
      <c r="R219" s="30"/>
      <c r="S219" s="30">
        <v>34</v>
      </c>
      <c r="T219" s="30">
        <v>77</v>
      </c>
      <c r="U219" s="30">
        <v>23</v>
      </c>
      <c r="V219" s="30"/>
      <c r="W219" s="30"/>
      <c r="X219" s="6"/>
      <c r="Y219" s="6"/>
      <c r="Z219" s="6"/>
    </row>
    <row r="220" spans="2:26" x14ac:dyDescent="0.3">
      <c r="B220" s="6">
        <v>15916</v>
      </c>
      <c r="C220" s="6" t="str">
        <f>VLOOKUP(B220,'1_문헌특성'!A:AN,2,0)</f>
        <v>Bochner (2015)</v>
      </c>
      <c r="D220" s="30" t="str">
        <f>VLOOKUP(B220,'1_문헌특성'!A:AN,3,0)</f>
        <v>RCT</v>
      </c>
      <c r="E220" s="30" t="str">
        <f>VLOOKUP(B220,'1_문헌특성'!A:AN,8,0)</f>
        <v>비뇨기</v>
      </c>
      <c r="F220" s="30" t="str">
        <f>VLOOKUP(B220,'1_문헌특성'!A:AN,9,0)</f>
        <v>방광암</v>
      </c>
      <c r="G220" s="6" t="str">
        <f>VLOOKUP(B220,'1_문헌특성'!A:AN,10,0)</f>
        <v>Ta-3N0-3M0</v>
      </c>
      <c r="H220" s="6" t="str">
        <f>VLOOKUP(B220,'1_문헌특성'!A:AN,33,0)</f>
        <v>로봇 보조</v>
      </c>
      <c r="I220" s="30" t="str">
        <f>VLOOKUP(B220,'1_문헌특성'!A:AN,36,0)</f>
        <v>개복</v>
      </c>
      <c r="J220" s="6" t="s">
        <v>826</v>
      </c>
      <c r="K220" s="6" t="s">
        <v>829</v>
      </c>
      <c r="L220" s="6" t="s">
        <v>774</v>
      </c>
      <c r="M220" s="6"/>
      <c r="N220" s="30" t="s">
        <v>195</v>
      </c>
      <c r="O220" s="30">
        <v>23</v>
      </c>
      <c r="P220" s="30">
        <v>7</v>
      </c>
      <c r="Q220" s="30">
        <v>20</v>
      </c>
      <c r="R220" s="30"/>
      <c r="S220" s="30">
        <v>34</v>
      </c>
      <c r="T220" s="30">
        <v>8</v>
      </c>
      <c r="U220" s="30">
        <v>14</v>
      </c>
      <c r="V220" s="30"/>
      <c r="W220" s="30"/>
      <c r="X220" s="6"/>
      <c r="Y220" s="6"/>
      <c r="Z220" s="6"/>
    </row>
    <row r="221" spans="2:26" x14ac:dyDescent="0.3">
      <c r="B221" s="6">
        <v>15916</v>
      </c>
      <c r="C221" s="6" t="str">
        <f>VLOOKUP(B221,'1_문헌특성'!A:AN,2,0)</f>
        <v>Bochner (2015)</v>
      </c>
      <c r="D221" s="30" t="str">
        <f>VLOOKUP(B221,'1_문헌특성'!A:AN,3,0)</f>
        <v>RCT</v>
      </c>
      <c r="E221" s="30" t="str">
        <f>VLOOKUP(B221,'1_문헌특성'!A:AN,8,0)</f>
        <v>비뇨기</v>
      </c>
      <c r="F221" s="30" t="str">
        <f>VLOOKUP(B221,'1_문헌특성'!A:AN,9,0)</f>
        <v>방광암</v>
      </c>
      <c r="G221" s="6" t="str">
        <f>VLOOKUP(B221,'1_문헌특성'!A:AN,10,0)</f>
        <v>Ta-3N0-3M0</v>
      </c>
      <c r="H221" s="6" t="str">
        <f>VLOOKUP(B221,'1_문헌특성'!A:AN,33,0)</f>
        <v>로봇 보조</v>
      </c>
      <c r="I221" s="30" t="str">
        <f>VLOOKUP(B221,'1_문헌특성'!A:AN,36,0)</f>
        <v>개복</v>
      </c>
      <c r="J221" s="6" t="s">
        <v>826</v>
      </c>
      <c r="K221" s="6" t="s">
        <v>830</v>
      </c>
      <c r="L221" s="6" t="s">
        <v>774</v>
      </c>
      <c r="M221" s="6"/>
      <c r="N221" s="30" t="s">
        <v>195</v>
      </c>
      <c r="O221" s="30">
        <v>23</v>
      </c>
      <c r="P221" s="30">
        <v>11</v>
      </c>
      <c r="Q221" s="30">
        <v>19</v>
      </c>
      <c r="R221" s="30"/>
      <c r="S221" s="30">
        <v>34</v>
      </c>
      <c r="T221" s="30">
        <v>18</v>
      </c>
      <c r="U221" s="30">
        <v>24</v>
      </c>
      <c r="V221" s="30"/>
      <c r="W221" s="30"/>
      <c r="X221" s="6"/>
      <c r="Y221" s="6"/>
      <c r="Z221" s="6"/>
    </row>
    <row r="222" spans="2:26" x14ac:dyDescent="0.3">
      <c r="B222" s="6">
        <v>15916</v>
      </c>
      <c r="C222" s="6" t="str">
        <f>VLOOKUP(B222,'1_문헌특성'!A:AN,2,0)</f>
        <v>Bochner (2015)</v>
      </c>
      <c r="D222" s="30" t="str">
        <f>VLOOKUP(B222,'1_문헌특성'!A:AN,3,0)</f>
        <v>RCT</v>
      </c>
      <c r="E222" s="30" t="str">
        <f>VLOOKUP(B222,'1_문헌특성'!A:AN,8,0)</f>
        <v>비뇨기</v>
      </c>
      <c r="F222" s="30" t="str">
        <f>VLOOKUP(B222,'1_문헌특성'!A:AN,9,0)</f>
        <v>방광암</v>
      </c>
      <c r="G222" s="6" t="str">
        <f>VLOOKUP(B222,'1_문헌특성'!A:AN,10,0)</f>
        <v>Ta-3N0-3M0</v>
      </c>
      <c r="H222" s="6" t="str">
        <f>VLOOKUP(B222,'1_문헌특성'!A:AN,33,0)</f>
        <v>로봇 보조</v>
      </c>
      <c r="I222" s="30" t="str">
        <f>VLOOKUP(B222,'1_문헌특성'!A:AN,36,0)</f>
        <v>개복</v>
      </c>
      <c r="J222" s="6" t="s">
        <v>826</v>
      </c>
      <c r="K222" s="6" t="s">
        <v>831</v>
      </c>
      <c r="L222" s="6" t="s">
        <v>774</v>
      </c>
      <c r="M222" s="6"/>
      <c r="N222" s="30" t="s">
        <v>195</v>
      </c>
      <c r="O222" s="30">
        <v>23</v>
      </c>
      <c r="P222" s="30">
        <v>1</v>
      </c>
      <c r="Q222" s="30">
        <v>7</v>
      </c>
      <c r="R222" s="30"/>
      <c r="S222" s="30">
        <v>34</v>
      </c>
      <c r="T222" s="30">
        <v>6</v>
      </c>
      <c r="U222" s="30">
        <v>13</v>
      </c>
      <c r="V222" s="30"/>
      <c r="W222" s="30"/>
      <c r="X222" s="6"/>
      <c r="Y222" s="6"/>
      <c r="Z222" s="6"/>
    </row>
    <row r="223" spans="2:26" x14ac:dyDescent="0.3">
      <c r="B223" s="6">
        <v>15916</v>
      </c>
      <c r="C223" s="6" t="str">
        <f>VLOOKUP(B223,'1_문헌특성'!A:AN,2,0)</f>
        <v>Bochner (2015)</v>
      </c>
      <c r="D223" s="30" t="str">
        <f>VLOOKUP(B223,'1_문헌특성'!A:AN,3,0)</f>
        <v>RCT</v>
      </c>
      <c r="E223" s="30" t="str">
        <f>VLOOKUP(B223,'1_문헌특성'!A:AN,8,0)</f>
        <v>비뇨기</v>
      </c>
      <c r="F223" s="30" t="str">
        <f>VLOOKUP(B223,'1_문헌특성'!A:AN,9,0)</f>
        <v>방광암</v>
      </c>
      <c r="G223" s="6" t="str">
        <f>VLOOKUP(B223,'1_문헌특성'!A:AN,10,0)</f>
        <v>Ta-3N0-3M0</v>
      </c>
      <c r="H223" s="6" t="str">
        <f>VLOOKUP(B223,'1_문헌특성'!A:AN,33,0)</f>
        <v>로봇 보조</v>
      </c>
      <c r="I223" s="30" t="str">
        <f>VLOOKUP(B223,'1_문헌특성'!A:AN,36,0)</f>
        <v>개복</v>
      </c>
      <c r="J223" s="6" t="s">
        <v>826</v>
      </c>
      <c r="K223" s="6" t="s">
        <v>184</v>
      </c>
      <c r="L223" s="6" t="s">
        <v>774</v>
      </c>
      <c r="M223" s="6"/>
      <c r="N223" s="30" t="s">
        <v>195</v>
      </c>
      <c r="O223" s="30">
        <v>23</v>
      </c>
      <c r="P223" s="30">
        <v>0</v>
      </c>
      <c r="Q223" s="30">
        <v>0</v>
      </c>
      <c r="R223" s="30"/>
      <c r="S223" s="30">
        <v>34</v>
      </c>
      <c r="T223" s="30">
        <v>8</v>
      </c>
      <c r="U223" s="30">
        <v>17</v>
      </c>
      <c r="V223" s="30"/>
      <c r="W223" s="30"/>
      <c r="X223" s="6"/>
      <c r="Y223" s="6"/>
      <c r="Z223" s="6"/>
    </row>
    <row r="224" spans="2:26" x14ac:dyDescent="0.3">
      <c r="B224" s="6">
        <v>15916</v>
      </c>
      <c r="C224" s="6" t="str">
        <f>VLOOKUP(B224,'1_문헌특성'!A:AN,2,0)</f>
        <v>Bochner (2015)</v>
      </c>
      <c r="D224" s="30" t="str">
        <f>VLOOKUP(B224,'1_문헌특성'!A:AN,3,0)</f>
        <v>RCT</v>
      </c>
      <c r="E224" s="30" t="str">
        <f>VLOOKUP(B224,'1_문헌특성'!A:AN,8,0)</f>
        <v>비뇨기</v>
      </c>
      <c r="F224" s="30" t="str">
        <f>VLOOKUP(B224,'1_문헌특성'!A:AN,9,0)</f>
        <v>방광암</v>
      </c>
      <c r="G224" s="6" t="str">
        <f>VLOOKUP(B224,'1_문헌특성'!A:AN,10,0)</f>
        <v>Ta-3N0-3M0</v>
      </c>
      <c r="H224" s="6" t="str">
        <f>VLOOKUP(B224,'1_문헌특성'!A:AN,33,0)</f>
        <v>로봇 보조</v>
      </c>
      <c r="I224" s="30" t="str">
        <f>VLOOKUP(B224,'1_문헌특성'!A:AN,36,0)</f>
        <v>개복</v>
      </c>
      <c r="J224" s="6" t="s">
        <v>826</v>
      </c>
      <c r="K224" s="6" t="s">
        <v>832</v>
      </c>
      <c r="L224" s="6" t="s">
        <v>774</v>
      </c>
      <c r="M224" s="6"/>
      <c r="N224" s="30" t="s">
        <v>195</v>
      </c>
      <c r="O224" s="30">
        <v>23</v>
      </c>
      <c r="P224" s="30">
        <v>14</v>
      </c>
      <c r="Q224" s="30">
        <v>17</v>
      </c>
      <c r="R224" s="30"/>
      <c r="S224" s="30">
        <v>34</v>
      </c>
      <c r="T224" s="30">
        <v>17</v>
      </c>
      <c r="U224" s="30">
        <v>17</v>
      </c>
      <c r="V224" s="30"/>
      <c r="W224" s="30"/>
      <c r="X224" s="6"/>
      <c r="Y224" s="6"/>
      <c r="Z224" s="6"/>
    </row>
    <row r="225" spans="2:27" x14ac:dyDescent="0.3">
      <c r="B225" s="6">
        <v>15916</v>
      </c>
      <c r="C225" s="6" t="str">
        <f>VLOOKUP(B225,'1_문헌특성'!A:AN,2,0)</f>
        <v>Bochner (2015)</v>
      </c>
      <c r="D225" s="30" t="str">
        <f>VLOOKUP(B225,'1_문헌특성'!A:AN,3,0)</f>
        <v>RCT</v>
      </c>
      <c r="E225" s="30" t="str">
        <f>VLOOKUP(B225,'1_문헌특성'!A:AN,8,0)</f>
        <v>비뇨기</v>
      </c>
      <c r="F225" s="30" t="str">
        <f>VLOOKUP(B225,'1_문헌특성'!A:AN,9,0)</f>
        <v>방광암</v>
      </c>
      <c r="G225" s="6" t="str">
        <f>VLOOKUP(B225,'1_문헌특성'!A:AN,10,0)</f>
        <v>Ta-3N0-3M0</v>
      </c>
      <c r="H225" s="6" t="str">
        <f>VLOOKUP(B225,'1_문헌특성'!A:AN,33,0)</f>
        <v>로봇 보조</v>
      </c>
      <c r="I225" s="30" t="str">
        <f>VLOOKUP(B225,'1_문헌특성'!A:AN,36,0)</f>
        <v>개복</v>
      </c>
      <c r="J225" s="6" t="s">
        <v>826</v>
      </c>
      <c r="K225" s="6" t="s">
        <v>189</v>
      </c>
      <c r="L225" s="6" t="s">
        <v>774</v>
      </c>
      <c r="M225" s="6"/>
      <c r="N225" s="30" t="s">
        <v>195</v>
      </c>
      <c r="O225" s="30">
        <v>23</v>
      </c>
      <c r="P225" s="30">
        <v>8</v>
      </c>
      <c r="Q225" s="30">
        <v>14</v>
      </c>
      <c r="R225" s="30"/>
      <c r="S225" s="30">
        <v>34</v>
      </c>
      <c r="T225" s="30">
        <v>13</v>
      </c>
      <c r="U225" s="30">
        <v>18</v>
      </c>
      <c r="V225" s="30"/>
      <c r="W225" s="30"/>
      <c r="X225" s="6"/>
      <c r="Y225" s="6"/>
      <c r="Z225" s="6"/>
    </row>
    <row r="226" spans="2:27" x14ac:dyDescent="0.3">
      <c r="B226" s="6">
        <v>15916</v>
      </c>
      <c r="C226" s="6" t="str">
        <f>VLOOKUP(B226,'1_문헌특성'!A:AN,2,0)</f>
        <v>Bochner (2015)</v>
      </c>
      <c r="D226" s="30" t="str">
        <f>VLOOKUP(B226,'1_문헌특성'!A:AN,3,0)</f>
        <v>RCT</v>
      </c>
      <c r="E226" s="30" t="str">
        <f>VLOOKUP(B226,'1_문헌특성'!A:AN,8,0)</f>
        <v>비뇨기</v>
      </c>
      <c r="F226" s="30" t="str">
        <f>VLOOKUP(B226,'1_문헌특성'!A:AN,9,0)</f>
        <v>방광암</v>
      </c>
      <c r="G226" s="6" t="str">
        <f>VLOOKUP(B226,'1_문헌특성'!A:AN,10,0)</f>
        <v>Ta-3N0-3M0</v>
      </c>
      <c r="H226" s="6" t="str">
        <f>VLOOKUP(B226,'1_문헌특성'!A:AN,33,0)</f>
        <v>로봇 보조</v>
      </c>
      <c r="I226" s="30" t="str">
        <f>VLOOKUP(B226,'1_문헌특성'!A:AN,36,0)</f>
        <v>개복</v>
      </c>
      <c r="J226" s="6" t="s">
        <v>826</v>
      </c>
      <c r="K226" s="6" t="s">
        <v>185</v>
      </c>
      <c r="L226" s="6" t="s">
        <v>774</v>
      </c>
      <c r="M226" s="6"/>
      <c r="N226" s="30" t="s">
        <v>195</v>
      </c>
      <c r="O226" s="30">
        <v>23</v>
      </c>
      <c r="P226" s="30">
        <v>25</v>
      </c>
      <c r="Q226" s="30">
        <v>30</v>
      </c>
      <c r="R226" s="30"/>
      <c r="S226" s="30">
        <v>34</v>
      </c>
      <c r="T226" s="30">
        <v>28</v>
      </c>
      <c r="U226" s="30">
        <v>30</v>
      </c>
      <c r="V226" s="30"/>
      <c r="W226" s="30"/>
      <c r="X226" s="6"/>
      <c r="Y226" s="6"/>
      <c r="Z226" s="6"/>
    </row>
    <row r="227" spans="2:27" x14ac:dyDescent="0.3">
      <c r="B227" s="6">
        <v>15916</v>
      </c>
      <c r="C227" s="6" t="str">
        <f>VLOOKUP(B227,'1_문헌특성'!A:AN,2,0)</f>
        <v>Bochner (2015)</v>
      </c>
      <c r="D227" s="30" t="str">
        <f>VLOOKUP(B227,'1_문헌특성'!A:AN,3,0)</f>
        <v>RCT</v>
      </c>
      <c r="E227" s="30" t="str">
        <f>VLOOKUP(B227,'1_문헌특성'!A:AN,8,0)</f>
        <v>비뇨기</v>
      </c>
      <c r="F227" s="30" t="str">
        <f>VLOOKUP(B227,'1_문헌특성'!A:AN,9,0)</f>
        <v>방광암</v>
      </c>
      <c r="G227" s="6" t="str">
        <f>VLOOKUP(B227,'1_문헌특성'!A:AN,10,0)</f>
        <v>Ta-3N0-3M0</v>
      </c>
      <c r="H227" s="6" t="str">
        <f>VLOOKUP(B227,'1_문헌특성'!A:AN,33,0)</f>
        <v>로봇 보조</v>
      </c>
      <c r="I227" s="30" t="str">
        <f>VLOOKUP(B227,'1_문헌특성'!A:AN,36,0)</f>
        <v>개복</v>
      </c>
      <c r="J227" s="6" t="s">
        <v>826</v>
      </c>
      <c r="K227" s="6" t="s">
        <v>182</v>
      </c>
      <c r="L227" s="6" t="s">
        <v>774</v>
      </c>
      <c r="M227" s="6"/>
      <c r="N227" s="30" t="s">
        <v>195</v>
      </c>
      <c r="O227" s="30">
        <v>23</v>
      </c>
      <c r="P227" s="30">
        <v>5</v>
      </c>
      <c r="Q227" s="30">
        <v>9</v>
      </c>
      <c r="R227" s="30"/>
      <c r="S227" s="30">
        <v>34</v>
      </c>
      <c r="T227" s="30">
        <v>3</v>
      </c>
      <c r="U227" s="30">
        <v>8</v>
      </c>
      <c r="V227" s="30"/>
      <c r="W227" s="30"/>
      <c r="X227" s="6"/>
      <c r="Y227" s="6"/>
      <c r="Z227" s="6"/>
    </row>
    <row r="228" spans="2:27" x14ac:dyDescent="0.3">
      <c r="B228" s="6">
        <v>15916</v>
      </c>
      <c r="C228" s="6" t="str">
        <f>VLOOKUP(B228,'1_문헌특성'!A:AN,2,0)</f>
        <v>Bochner (2015)</v>
      </c>
      <c r="D228" s="30" t="str">
        <f>VLOOKUP(B228,'1_문헌특성'!A:AN,3,0)</f>
        <v>RCT</v>
      </c>
      <c r="E228" s="30" t="str">
        <f>VLOOKUP(B228,'1_문헌특성'!A:AN,8,0)</f>
        <v>비뇨기</v>
      </c>
      <c r="F228" s="30" t="str">
        <f>VLOOKUP(B228,'1_문헌특성'!A:AN,9,0)</f>
        <v>방광암</v>
      </c>
      <c r="G228" s="6" t="str">
        <f>VLOOKUP(B228,'1_문헌특성'!A:AN,10,0)</f>
        <v>Ta-3N0-3M0</v>
      </c>
      <c r="H228" s="6" t="str">
        <f>VLOOKUP(B228,'1_문헌특성'!A:AN,33,0)</f>
        <v>로봇 보조</v>
      </c>
      <c r="I228" s="30" t="str">
        <f>VLOOKUP(B228,'1_문헌특성'!A:AN,36,0)</f>
        <v>개복</v>
      </c>
      <c r="J228" s="6" t="s">
        <v>826</v>
      </c>
      <c r="K228" s="6" t="s">
        <v>183</v>
      </c>
      <c r="L228" s="6" t="s">
        <v>774</v>
      </c>
      <c r="M228" s="6"/>
      <c r="N228" s="30" t="s">
        <v>195</v>
      </c>
      <c r="O228" s="30">
        <v>23</v>
      </c>
      <c r="P228" s="30">
        <v>8</v>
      </c>
      <c r="Q228" s="30">
        <v>16</v>
      </c>
      <c r="R228" s="30"/>
      <c r="S228" s="30">
        <v>34</v>
      </c>
      <c r="T228" s="30">
        <v>10</v>
      </c>
      <c r="U228" s="30">
        <v>20</v>
      </c>
      <c r="V228" s="30"/>
      <c r="W228" s="30"/>
      <c r="X228" s="6"/>
      <c r="Y228" s="6"/>
      <c r="Z228" s="6"/>
    </row>
    <row r="229" spans="2:27" x14ac:dyDescent="0.3">
      <c r="B229" s="6">
        <v>15916</v>
      </c>
      <c r="C229" s="6" t="str">
        <f>VLOOKUP(B229,'1_문헌특성'!A:AN,2,0)</f>
        <v>Bochner (2015)</v>
      </c>
      <c r="D229" s="30" t="str">
        <f>VLOOKUP(B229,'1_문헌특성'!A:AN,3,0)</f>
        <v>RCT</v>
      </c>
      <c r="E229" s="30" t="str">
        <f>VLOOKUP(B229,'1_문헌특성'!A:AN,8,0)</f>
        <v>비뇨기</v>
      </c>
      <c r="F229" s="30" t="str">
        <f>VLOOKUP(B229,'1_문헌특성'!A:AN,9,0)</f>
        <v>방광암</v>
      </c>
      <c r="G229" s="6" t="str">
        <f>VLOOKUP(B229,'1_문헌특성'!A:AN,10,0)</f>
        <v>Ta-3N0-3M0</v>
      </c>
      <c r="H229" s="6" t="str">
        <f>VLOOKUP(B229,'1_문헌특성'!A:AN,33,0)</f>
        <v>로봇 보조</v>
      </c>
      <c r="I229" s="30" t="str">
        <f>VLOOKUP(B229,'1_문헌특성'!A:AN,36,0)</f>
        <v>개복</v>
      </c>
      <c r="J229" s="6" t="s">
        <v>826</v>
      </c>
      <c r="K229" s="6" t="s">
        <v>827</v>
      </c>
      <c r="L229" s="6" t="s">
        <v>774</v>
      </c>
      <c r="M229" s="6"/>
      <c r="N229" s="30" t="s">
        <v>833</v>
      </c>
      <c r="O229" s="30">
        <v>22</v>
      </c>
      <c r="P229" s="30">
        <v>77</v>
      </c>
      <c r="Q229" s="30">
        <v>12</v>
      </c>
      <c r="R229" s="30"/>
      <c r="S229" s="30">
        <v>30</v>
      </c>
      <c r="T229" s="30">
        <v>72</v>
      </c>
      <c r="U229" s="30">
        <v>21</v>
      </c>
      <c r="V229" s="30"/>
      <c r="W229" s="30"/>
      <c r="X229" s="6">
        <v>4</v>
      </c>
      <c r="Y229" s="12" t="s">
        <v>834</v>
      </c>
      <c r="Z229" s="6">
        <v>0.4</v>
      </c>
      <c r="AA229" s="3" t="s">
        <v>849</v>
      </c>
    </row>
    <row r="230" spans="2:27" x14ac:dyDescent="0.3">
      <c r="B230" s="6">
        <v>15916</v>
      </c>
      <c r="C230" s="6" t="str">
        <f>VLOOKUP(B230,'1_문헌특성'!A:AN,2,0)</f>
        <v>Bochner (2015)</v>
      </c>
      <c r="D230" s="30" t="str">
        <f>VLOOKUP(B230,'1_문헌특성'!A:AN,3,0)</f>
        <v>RCT</v>
      </c>
      <c r="E230" s="30" t="str">
        <f>VLOOKUP(B230,'1_문헌특성'!A:AN,8,0)</f>
        <v>비뇨기</v>
      </c>
      <c r="F230" s="30" t="str">
        <f>VLOOKUP(B230,'1_문헌특성'!A:AN,9,0)</f>
        <v>방광암</v>
      </c>
      <c r="G230" s="6" t="str">
        <f>VLOOKUP(B230,'1_문헌특성'!A:AN,10,0)</f>
        <v>Ta-3N0-3M0</v>
      </c>
      <c r="H230" s="6" t="str">
        <f>VLOOKUP(B230,'1_문헌특성'!A:AN,33,0)</f>
        <v>로봇 보조</v>
      </c>
      <c r="I230" s="30" t="str">
        <f>VLOOKUP(B230,'1_문헌특성'!A:AN,36,0)</f>
        <v>개복</v>
      </c>
      <c r="J230" s="6" t="s">
        <v>826</v>
      </c>
      <c r="K230" s="6" t="s">
        <v>828</v>
      </c>
      <c r="L230" s="6" t="s">
        <v>774</v>
      </c>
      <c r="M230" s="6"/>
      <c r="N230" s="30" t="s">
        <v>833</v>
      </c>
      <c r="O230" s="30">
        <v>22</v>
      </c>
      <c r="P230" s="30">
        <v>93</v>
      </c>
      <c r="Q230" s="30">
        <v>12</v>
      </c>
      <c r="R230" s="30"/>
      <c r="S230" s="30">
        <v>30</v>
      </c>
      <c r="T230" s="30">
        <v>89</v>
      </c>
      <c r="U230" s="30">
        <v>14</v>
      </c>
      <c r="V230" s="30"/>
      <c r="W230" s="30"/>
      <c r="X230" s="6">
        <v>2</v>
      </c>
      <c r="Y230" s="12" t="s">
        <v>835</v>
      </c>
      <c r="Z230" s="6">
        <v>0.5</v>
      </c>
      <c r="AA230" s="3" t="s">
        <v>849</v>
      </c>
    </row>
    <row r="231" spans="2:27" x14ac:dyDescent="0.3">
      <c r="B231" s="6">
        <v>15916</v>
      </c>
      <c r="C231" s="6" t="str">
        <f>VLOOKUP(B231,'1_문헌특성'!A:AN,2,0)</f>
        <v>Bochner (2015)</v>
      </c>
      <c r="D231" s="30" t="str">
        <f>VLOOKUP(B231,'1_문헌특성'!A:AN,3,0)</f>
        <v>RCT</v>
      </c>
      <c r="E231" s="30" t="str">
        <f>VLOOKUP(B231,'1_문헌특성'!A:AN,8,0)</f>
        <v>비뇨기</v>
      </c>
      <c r="F231" s="30" t="str">
        <f>VLOOKUP(B231,'1_문헌특성'!A:AN,9,0)</f>
        <v>방광암</v>
      </c>
      <c r="G231" s="6" t="str">
        <f>VLOOKUP(B231,'1_문헌특성'!A:AN,10,0)</f>
        <v>Ta-3N0-3M0</v>
      </c>
      <c r="H231" s="6" t="str">
        <f>VLOOKUP(B231,'1_문헌특성'!A:AN,33,0)</f>
        <v>로봇 보조</v>
      </c>
      <c r="I231" s="30" t="str">
        <f>VLOOKUP(B231,'1_문헌특성'!A:AN,36,0)</f>
        <v>개복</v>
      </c>
      <c r="J231" s="6" t="s">
        <v>826</v>
      </c>
      <c r="K231" s="6" t="s">
        <v>178</v>
      </c>
      <c r="L231" s="6" t="s">
        <v>774</v>
      </c>
      <c r="M231" s="6"/>
      <c r="N231" s="30" t="s">
        <v>833</v>
      </c>
      <c r="O231" s="30">
        <v>22</v>
      </c>
      <c r="P231" s="30">
        <v>81</v>
      </c>
      <c r="Q231" s="30">
        <v>15</v>
      </c>
      <c r="R231" s="30"/>
      <c r="S231" s="30">
        <v>30</v>
      </c>
      <c r="T231" s="30">
        <v>82</v>
      </c>
      <c r="U231" s="30">
        <v>23</v>
      </c>
      <c r="V231" s="30"/>
      <c r="W231" s="30"/>
      <c r="X231" s="6">
        <v>1</v>
      </c>
      <c r="Y231" s="12" t="s">
        <v>836</v>
      </c>
      <c r="Z231" s="6">
        <v>0.8</v>
      </c>
      <c r="AA231" s="3" t="s">
        <v>849</v>
      </c>
    </row>
    <row r="232" spans="2:27" x14ac:dyDescent="0.3">
      <c r="B232" s="6">
        <v>15916</v>
      </c>
      <c r="C232" s="6" t="str">
        <f>VLOOKUP(B232,'1_문헌특성'!A:AN,2,0)</f>
        <v>Bochner (2015)</v>
      </c>
      <c r="D232" s="30" t="str">
        <f>VLOOKUP(B232,'1_문헌특성'!A:AN,3,0)</f>
        <v>RCT</v>
      </c>
      <c r="E232" s="30" t="str">
        <f>VLOOKUP(B232,'1_문헌특성'!A:AN,8,0)</f>
        <v>비뇨기</v>
      </c>
      <c r="F232" s="30" t="str">
        <f>VLOOKUP(B232,'1_문헌특성'!A:AN,9,0)</f>
        <v>방광암</v>
      </c>
      <c r="G232" s="6" t="str">
        <f>VLOOKUP(B232,'1_문헌특성'!A:AN,10,0)</f>
        <v>Ta-3N0-3M0</v>
      </c>
      <c r="H232" s="6" t="str">
        <f>VLOOKUP(B232,'1_문헌특성'!A:AN,33,0)</f>
        <v>로봇 보조</v>
      </c>
      <c r="I232" s="30" t="str">
        <f>VLOOKUP(B232,'1_문헌특성'!A:AN,36,0)</f>
        <v>개복</v>
      </c>
      <c r="J232" s="6" t="s">
        <v>826</v>
      </c>
      <c r="K232" s="6" t="s">
        <v>177</v>
      </c>
      <c r="L232" s="6" t="s">
        <v>774</v>
      </c>
      <c r="M232" s="6"/>
      <c r="N232" s="30" t="s">
        <v>833</v>
      </c>
      <c r="O232" s="30">
        <v>22</v>
      </c>
      <c r="P232" s="30">
        <v>91</v>
      </c>
      <c r="Q232" s="30">
        <v>11</v>
      </c>
      <c r="R232" s="30"/>
      <c r="S232" s="30">
        <v>30</v>
      </c>
      <c r="T232" s="30">
        <v>87</v>
      </c>
      <c r="U232" s="30">
        <v>14</v>
      </c>
      <c r="V232" s="30"/>
      <c r="W232" s="30"/>
      <c r="X232" s="6">
        <v>4</v>
      </c>
      <c r="Y232" s="12" t="s">
        <v>837</v>
      </c>
      <c r="Z232" s="6">
        <v>0.3</v>
      </c>
      <c r="AA232" s="3" t="s">
        <v>849</v>
      </c>
    </row>
    <row r="233" spans="2:27" x14ac:dyDescent="0.3">
      <c r="B233" s="6">
        <v>15916</v>
      </c>
      <c r="C233" s="6" t="str">
        <f>VLOOKUP(B233,'1_문헌특성'!A:AN,2,0)</f>
        <v>Bochner (2015)</v>
      </c>
      <c r="D233" s="30" t="str">
        <f>VLOOKUP(B233,'1_문헌특성'!A:AN,3,0)</f>
        <v>RCT</v>
      </c>
      <c r="E233" s="30" t="str">
        <f>VLOOKUP(B233,'1_문헌특성'!A:AN,8,0)</f>
        <v>비뇨기</v>
      </c>
      <c r="F233" s="30" t="str">
        <f>VLOOKUP(B233,'1_문헌특성'!A:AN,9,0)</f>
        <v>방광암</v>
      </c>
      <c r="G233" s="6" t="str">
        <f>VLOOKUP(B233,'1_문헌특성'!A:AN,10,0)</f>
        <v>Ta-3N0-3M0</v>
      </c>
      <c r="H233" s="6" t="str">
        <f>VLOOKUP(B233,'1_문헌특성'!A:AN,33,0)</f>
        <v>로봇 보조</v>
      </c>
      <c r="I233" s="30" t="str">
        <f>VLOOKUP(B233,'1_문헌특성'!A:AN,36,0)</f>
        <v>개복</v>
      </c>
      <c r="J233" s="6" t="s">
        <v>826</v>
      </c>
      <c r="K233" s="6" t="s">
        <v>179</v>
      </c>
      <c r="L233" s="6" t="s">
        <v>774</v>
      </c>
      <c r="M233" s="6"/>
      <c r="N233" s="30" t="s">
        <v>833</v>
      </c>
      <c r="O233" s="30">
        <v>22</v>
      </c>
      <c r="P233" s="30">
        <v>81</v>
      </c>
      <c r="Q233" s="30">
        <v>22</v>
      </c>
      <c r="R233" s="30"/>
      <c r="S233" s="30">
        <v>30</v>
      </c>
      <c r="T233" s="30">
        <v>76</v>
      </c>
      <c r="U233" s="30">
        <v>25</v>
      </c>
      <c r="V233" s="30"/>
      <c r="W233" s="30"/>
      <c r="X233" s="6">
        <v>3</v>
      </c>
      <c r="Y233" s="12" t="s">
        <v>838</v>
      </c>
      <c r="Z233" s="6">
        <v>0.6</v>
      </c>
      <c r="AA233" s="3" t="s">
        <v>849</v>
      </c>
    </row>
    <row r="234" spans="2:27" x14ac:dyDescent="0.3">
      <c r="B234" s="6">
        <v>15916</v>
      </c>
      <c r="C234" s="6" t="str">
        <f>VLOOKUP(B234,'1_문헌특성'!A:AN,2,0)</f>
        <v>Bochner (2015)</v>
      </c>
      <c r="D234" s="30" t="str">
        <f>VLOOKUP(B234,'1_문헌특성'!A:AN,3,0)</f>
        <v>RCT</v>
      </c>
      <c r="E234" s="30" t="str">
        <f>VLOOKUP(B234,'1_문헌특성'!A:AN,8,0)</f>
        <v>비뇨기</v>
      </c>
      <c r="F234" s="30" t="str">
        <f>VLOOKUP(B234,'1_문헌특성'!A:AN,9,0)</f>
        <v>방광암</v>
      </c>
      <c r="G234" s="6" t="str">
        <f>VLOOKUP(B234,'1_문헌특성'!A:AN,10,0)</f>
        <v>Ta-3N0-3M0</v>
      </c>
      <c r="H234" s="6" t="str">
        <f>VLOOKUP(B234,'1_문헌특성'!A:AN,33,0)</f>
        <v>로봇 보조</v>
      </c>
      <c r="I234" s="30" t="str">
        <f>VLOOKUP(B234,'1_문헌특성'!A:AN,36,0)</f>
        <v>개복</v>
      </c>
      <c r="J234" s="6" t="s">
        <v>826</v>
      </c>
      <c r="K234" s="6" t="s">
        <v>180</v>
      </c>
      <c r="L234" s="6" t="s">
        <v>774</v>
      </c>
      <c r="M234" s="6"/>
      <c r="N234" s="30" t="s">
        <v>833</v>
      </c>
      <c r="O234" s="30">
        <v>22</v>
      </c>
      <c r="P234" s="30">
        <v>80</v>
      </c>
      <c r="Q234" s="30">
        <v>19</v>
      </c>
      <c r="R234" s="30"/>
      <c r="S234" s="30">
        <v>30</v>
      </c>
      <c r="T234" s="30">
        <v>76</v>
      </c>
      <c r="U234" s="30">
        <v>25</v>
      </c>
      <c r="V234" s="30"/>
      <c r="W234" s="30"/>
      <c r="X234" s="6">
        <v>4</v>
      </c>
      <c r="Y234" s="12" t="s">
        <v>839</v>
      </c>
      <c r="Z234" s="6">
        <v>0.6</v>
      </c>
      <c r="AA234" s="3" t="s">
        <v>849</v>
      </c>
    </row>
    <row r="235" spans="2:27" x14ac:dyDescent="0.3">
      <c r="B235" s="6">
        <v>15916</v>
      </c>
      <c r="C235" s="6" t="str">
        <f>VLOOKUP(B235,'1_문헌특성'!A:AN,2,0)</f>
        <v>Bochner (2015)</v>
      </c>
      <c r="D235" s="30" t="str">
        <f>VLOOKUP(B235,'1_문헌특성'!A:AN,3,0)</f>
        <v>RCT</v>
      </c>
      <c r="E235" s="30" t="str">
        <f>VLOOKUP(B235,'1_문헌특성'!A:AN,8,0)</f>
        <v>비뇨기</v>
      </c>
      <c r="F235" s="30" t="str">
        <f>VLOOKUP(B235,'1_문헌특성'!A:AN,9,0)</f>
        <v>방광암</v>
      </c>
      <c r="G235" s="6" t="str">
        <f>VLOOKUP(B235,'1_문헌특성'!A:AN,10,0)</f>
        <v>Ta-3N0-3M0</v>
      </c>
      <c r="H235" s="6" t="str">
        <f>VLOOKUP(B235,'1_문헌특성'!A:AN,33,0)</f>
        <v>로봇 보조</v>
      </c>
      <c r="I235" s="30" t="str">
        <f>VLOOKUP(B235,'1_문헌특성'!A:AN,36,0)</f>
        <v>개복</v>
      </c>
      <c r="J235" s="6" t="s">
        <v>826</v>
      </c>
      <c r="K235" s="6" t="s">
        <v>829</v>
      </c>
      <c r="L235" s="6" t="s">
        <v>774</v>
      </c>
      <c r="M235" s="6"/>
      <c r="N235" s="30" t="s">
        <v>833</v>
      </c>
      <c r="O235" s="30">
        <v>22</v>
      </c>
      <c r="P235" s="30">
        <v>12</v>
      </c>
      <c r="Q235" s="30">
        <v>19</v>
      </c>
      <c r="R235" s="30"/>
      <c r="S235" s="30">
        <v>30</v>
      </c>
      <c r="T235" s="30">
        <v>17</v>
      </c>
      <c r="U235" s="30">
        <v>29</v>
      </c>
      <c r="V235" s="30"/>
      <c r="W235" s="30"/>
      <c r="X235" s="6">
        <v>-5</v>
      </c>
      <c r="Y235" s="12" t="s">
        <v>840</v>
      </c>
      <c r="Z235" s="6">
        <v>0.5</v>
      </c>
      <c r="AA235" s="3" t="s">
        <v>849</v>
      </c>
    </row>
    <row r="236" spans="2:27" x14ac:dyDescent="0.3">
      <c r="B236" s="6">
        <v>15916</v>
      </c>
      <c r="C236" s="6" t="str">
        <f>VLOOKUP(B236,'1_문헌특성'!A:AN,2,0)</f>
        <v>Bochner (2015)</v>
      </c>
      <c r="D236" s="30" t="str">
        <f>VLOOKUP(B236,'1_문헌특성'!A:AN,3,0)</f>
        <v>RCT</v>
      </c>
      <c r="E236" s="30" t="str">
        <f>VLOOKUP(B236,'1_문헌특성'!A:AN,8,0)</f>
        <v>비뇨기</v>
      </c>
      <c r="F236" s="30" t="str">
        <f>VLOOKUP(B236,'1_문헌특성'!A:AN,9,0)</f>
        <v>방광암</v>
      </c>
      <c r="G236" s="6" t="str">
        <f>VLOOKUP(B236,'1_문헌특성'!A:AN,10,0)</f>
        <v>Ta-3N0-3M0</v>
      </c>
      <c r="H236" s="6" t="str">
        <f>VLOOKUP(B236,'1_문헌특성'!A:AN,33,0)</f>
        <v>로봇 보조</v>
      </c>
      <c r="I236" s="30" t="str">
        <f>VLOOKUP(B236,'1_문헌특성'!A:AN,36,0)</f>
        <v>개복</v>
      </c>
      <c r="J236" s="6" t="s">
        <v>826</v>
      </c>
      <c r="K236" s="6" t="s">
        <v>830</v>
      </c>
      <c r="L236" s="6" t="s">
        <v>774</v>
      </c>
      <c r="M236" s="6"/>
      <c r="N236" s="30" t="s">
        <v>833</v>
      </c>
      <c r="O236" s="30">
        <v>22</v>
      </c>
      <c r="P236" s="30">
        <v>28</v>
      </c>
      <c r="Q236" s="30">
        <v>30</v>
      </c>
      <c r="R236" s="30"/>
      <c r="S236" s="30">
        <v>30</v>
      </c>
      <c r="T236" s="30">
        <v>23</v>
      </c>
      <c r="U236" s="30">
        <v>25</v>
      </c>
      <c r="V236" s="30"/>
      <c r="W236" s="30"/>
      <c r="X236" s="6">
        <v>5</v>
      </c>
      <c r="Y236" s="12" t="s">
        <v>841</v>
      </c>
      <c r="Z236" s="6">
        <v>0.5</v>
      </c>
      <c r="AA236" s="3" t="s">
        <v>849</v>
      </c>
    </row>
    <row r="237" spans="2:27" x14ac:dyDescent="0.3">
      <c r="B237" s="6">
        <v>15916</v>
      </c>
      <c r="C237" s="6" t="str">
        <f>VLOOKUP(B237,'1_문헌특성'!A:AN,2,0)</f>
        <v>Bochner (2015)</v>
      </c>
      <c r="D237" s="30" t="str">
        <f>VLOOKUP(B237,'1_문헌특성'!A:AN,3,0)</f>
        <v>RCT</v>
      </c>
      <c r="E237" s="30" t="str">
        <f>VLOOKUP(B237,'1_문헌특성'!A:AN,8,0)</f>
        <v>비뇨기</v>
      </c>
      <c r="F237" s="30" t="str">
        <f>VLOOKUP(B237,'1_문헌특성'!A:AN,9,0)</f>
        <v>방광암</v>
      </c>
      <c r="G237" s="6" t="str">
        <f>VLOOKUP(B237,'1_문헌특성'!A:AN,10,0)</f>
        <v>Ta-3N0-3M0</v>
      </c>
      <c r="H237" s="6" t="str">
        <f>VLOOKUP(B237,'1_문헌특성'!A:AN,33,0)</f>
        <v>로봇 보조</v>
      </c>
      <c r="I237" s="30" t="str">
        <f>VLOOKUP(B237,'1_문헌특성'!A:AN,36,0)</f>
        <v>개복</v>
      </c>
      <c r="J237" s="6" t="s">
        <v>826</v>
      </c>
      <c r="K237" s="6" t="s">
        <v>831</v>
      </c>
      <c r="L237" s="6" t="s">
        <v>774</v>
      </c>
      <c r="M237" s="6"/>
      <c r="N237" s="30" t="s">
        <v>833</v>
      </c>
      <c r="O237" s="30">
        <v>22</v>
      </c>
      <c r="P237" s="30">
        <v>17</v>
      </c>
      <c r="Q237" s="30">
        <v>28</v>
      </c>
      <c r="R237" s="30"/>
      <c r="S237" s="30">
        <v>30</v>
      </c>
      <c r="T237" s="30">
        <v>14</v>
      </c>
      <c r="U237" s="30">
        <v>21</v>
      </c>
      <c r="V237" s="30"/>
      <c r="W237" s="30"/>
      <c r="X237" s="6">
        <v>3</v>
      </c>
      <c r="Y237" s="12" t="s">
        <v>842</v>
      </c>
      <c r="Z237" s="6">
        <v>0.6</v>
      </c>
      <c r="AA237" s="3" t="s">
        <v>849</v>
      </c>
    </row>
    <row r="238" spans="2:27" x14ac:dyDescent="0.3">
      <c r="B238" s="6">
        <v>15916</v>
      </c>
      <c r="C238" s="6" t="str">
        <f>VLOOKUP(B238,'1_문헌특성'!A:AN,2,0)</f>
        <v>Bochner (2015)</v>
      </c>
      <c r="D238" s="30" t="str">
        <f>VLOOKUP(B238,'1_문헌특성'!A:AN,3,0)</f>
        <v>RCT</v>
      </c>
      <c r="E238" s="30" t="str">
        <f>VLOOKUP(B238,'1_문헌특성'!A:AN,8,0)</f>
        <v>비뇨기</v>
      </c>
      <c r="F238" s="30" t="str">
        <f>VLOOKUP(B238,'1_문헌특성'!A:AN,9,0)</f>
        <v>방광암</v>
      </c>
      <c r="G238" s="6" t="str">
        <f>VLOOKUP(B238,'1_문헌특성'!A:AN,10,0)</f>
        <v>Ta-3N0-3M0</v>
      </c>
      <c r="H238" s="6" t="str">
        <f>VLOOKUP(B238,'1_문헌특성'!A:AN,33,0)</f>
        <v>로봇 보조</v>
      </c>
      <c r="I238" s="30" t="str">
        <f>VLOOKUP(B238,'1_문헌특성'!A:AN,36,0)</f>
        <v>개복</v>
      </c>
      <c r="J238" s="6" t="s">
        <v>826</v>
      </c>
      <c r="K238" s="6" t="s">
        <v>184</v>
      </c>
      <c r="L238" s="6" t="s">
        <v>774</v>
      </c>
      <c r="M238" s="6"/>
      <c r="N238" s="30" t="s">
        <v>833</v>
      </c>
      <c r="O238" s="30">
        <v>22</v>
      </c>
      <c r="P238" s="30">
        <v>7</v>
      </c>
      <c r="Q238" s="30">
        <v>14</v>
      </c>
      <c r="R238" s="30"/>
      <c r="S238" s="30">
        <v>30</v>
      </c>
      <c r="T238" s="30">
        <v>12</v>
      </c>
      <c r="U238" s="30">
        <v>24</v>
      </c>
      <c r="V238" s="30"/>
      <c r="W238" s="30"/>
      <c r="X238" s="6">
        <v>0</v>
      </c>
      <c r="Y238" s="12" t="s">
        <v>843</v>
      </c>
      <c r="Z238" s="6">
        <v>0.9</v>
      </c>
      <c r="AA238" s="3" t="s">
        <v>849</v>
      </c>
    </row>
    <row r="239" spans="2:27" x14ac:dyDescent="0.3">
      <c r="B239" s="6">
        <v>15916</v>
      </c>
      <c r="C239" s="6" t="str">
        <f>VLOOKUP(B239,'1_문헌특성'!A:AN,2,0)</f>
        <v>Bochner (2015)</v>
      </c>
      <c r="D239" s="30" t="str">
        <f>VLOOKUP(B239,'1_문헌특성'!A:AN,3,0)</f>
        <v>RCT</v>
      </c>
      <c r="E239" s="30" t="str">
        <f>VLOOKUP(B239,'1_문헌특성'!A:AN,8,0)</f>
        <v>비뇨기</v>
      </c>
      <c r="F239" s="30" t="str">
        <f>VLOOKUP(B239,'1_문헌특성'!A:AN,9,0)</f>
        <v>방광암</v>
      </c>
      <c r="G239" s="6" t="str">
        <f>VLOOKUP(B239,'1_문헌특성'!A:AN,10,0)</f>
        <v>Ta-3N0-3M0</v>
      </c>
      <c r="H239" s="6" t="str">
        <f>VLOOKUP(B239,'1_문헌특성'!A:AN,33,0)</f>
        <v>로봇 보조</v>
      </c>
      <c r="I239" s="30" t="str">
        <f>VLOOKUP(B239,'1_문헌특성'!A:AN,36,0)</f>
        <v>개복</v>
      </c>
      <c r="J239" s="6" t="s">
        <v>826</v>
      </c>
      <c r="K239" s="6" t="s">
        <v>832</v>
      </c>
      <c r="L239" s="6" t="s">
        <v>774</v>
      </c>
      <c r="M239" s="6"/>
      <c r="N239" s="30" t="s">
        <v>833</v>
      </c>
      <c r="O239" s="30">
        <v>22</v>
      </c>
      <c r="P239" s="30">
        <v>21</v>
      </c>
      <c r="Q239" s="30">
        <v>20</v>
      </c>
      <c r="R239" s="30"/>
      <c r="S239" s="30">
        <v>30</v>
      </c>
      <c r="T239" s="30">
        <v>29</v>
      </c>
      <c r="U239" s="30">
        <v>20</v>
      </c>
      <c r="V239" s="30"/>
      <c r="W239" s="30"/>
      <c r="X239" s="6">
        <v>-5</v>
      </c>
      <c r="Y239" s="12" t="s">
        <v>844</v>
      </c>
      <c r="Z239" s="6">
        <v>0.4</v>
      </c>
      <c r="AA239" s="3" t="s">
        <v>849</v>
      </c>
    </row>
    <row r="240" spans="2:27" x14ac:dyDescent="0.3">
      <c r="B240" s="6">
        <v>15916</v>
      </c>
      <c r="C240" s="6" t="str">
        <f>VLOOKUP(B240,'1_문헌특성'!A:AN,2,0)</f>
        <v>Bochner (2015)</v>
      </c>
      <c r="D240" s="30" t="str">
        <f>VLOOKUP(B240,'1_문헌특성'!A:AN,3,0)</f>
        <v>RCT</v>
      </c>
      <c r="E240" s="30" t="str">
        <f>VLOOKUP(B240,'1_문헌특성'!A:AN,8,0)</f>
        <v>비뇨기</v>
      </c>
      <c r="F240" s="30" t="str">
        <f>VLOOKUP(B240,'1_문헌특성'!A:AN,9,0)</f>
        <v>방광암</v>
      </c>
      <c r="G240" s="6" t="str">
        <f>VLOOKUP(B240,'1_문헌특성'!A:AN,10,0)</f>
        <v>Ta-3N0-3M0</v>
      </c>
      <c r="H240" s="6" t="str">
        <f>VLOOKUP(B240,'1_문헌특성'!A:AN,33,0)</f>
        <v>로봇 보조</v>
      </c>
      <c r="I240" s="30" t="str">
        <f>VLOOKUP(B240,'1_문헌특성'!A:AN,36,0)</f>
        <v>개복</v>
      </c>
      <c r="J240" s="6" t="s">
        <v>826</v>
      </c>
      <c r="K240" s="6" t="s">
        <v>189</v>
      </c>
      <c r="L240" s="6" t="s">
        <v>774</v>
      </c>
      <c r="M240" s="6"/>
      <c r="N240" s="30" t="s">
        <v>833</v>
      </c>
      <c r="O240" s="30">
        <v>22</v>
      </c>
      <c r="P240" s="30">
        <v>16</v>
      </c>
      <c r="Q240" s="30">
        <v>25</v>
      </c>
      <c r="R240" s="30"/>
      <c r="S240" s="30">
        <v>30</v>
      </c>
      <c r="T240" s="30">
        <v>17</v>
      </c>
      <c r="U240" s="30">
        <v>24</v>
      </c>
      <c r="V240" s="30"/>
      <c r="W240" s="30"/>
      <c r="X240" s="6">
        <v>4</v>
      </c>
      <c r="Y240" s="12" t="s">
        <v>845</v>
      </c>
      <c r="Z240" s="6">
        <v>0.5</v>
      </c>
      <c r="AA240" s="3" t="s">
        <v>849</v>
      </c>
    </row>
    <row r="241" spans="2:27" x14ac:dyDescent="0.3">
      <c r="B241" s="6">
        <v>15916</v>
      </c>
      <c r="C241" s="6" t="str">
        <f>VLOOKUP(B241,'1_문헌특성'!A:AN,2,0)</f>
        <v>Bochner (2015)</v>
      </c>
      <c r="D241" s="30" t="str">
        <f>VLOOKUP(B241,'1_문헌특성'!A:AN,3,0)</f>
        <v>RCT</v>
      </c>
      <c r="E241" s="30" t="str">
        <f>VLOOKUP(B241,'1_문헌특성'!A:AN,8,0)</f>
        <v>비뇨기</v>
      </c>
      <c r="F241" s="30" t="str">
        <f>VLOOKUP(B241,'1_문헌특성'!A:AN,9,0)</f>
        <v>방광암</v>
      </c>
      <c r="G241" s="6" t="str">
        <f>VLOOKUP(B241,'1_문헌특성'!A:AN,10,0)</f>
        <v>Ta-3N0-3M0</v>
      </c>
      <c r="H241" s="6" t="str">
        <f>VLOOKUP(B241,'1_문헌특성'!A:AN,33,0)</f>
        <v>로봇 보조</v>
      </c>
      <c r="I241" s="30" t="str">
        <f>VLOOKUP(B241,'1_문헌특성'!A:AN,36,0)</f>
        <v>개복</v>
      </c>
      <c r="J241" s="6" t="s">
        <v>826</v>
      </c>
      <c r="K241" s="6" t="s">
        <v>185</v>
      </c>
      <c r="L241" s="6" t="s">
        <v>774</v>
      </c>
      <c r="M241" s="6"/>
      <c r="N241" s="30" t="s">
        <v>833</v>
      </c>
      <c r="O241" s="30">
        <v>22</v>
      </c>
      <c r="P241" s="30">
        <v>22</v>
      </c>
      <c r="Q241" s="30">
        <v>22</v>
      </c>
      <c r="R241" s="30"/>
      <c r="S241" s="30">
        <v>30</v>
      </c>
      <c r="T241" s="30">
        <v>27</v>
      </c>
      <c r="U241" s="30">
        <v>31</v>
      </c>
      <c r="V241" s="30"/>
      <c r="W241" s="30"/>
      <c r="X241" s="6">
        <v>-5</v>
      </c>
      <c r="Y241" s="12" t="s">
        <v>846</v>
      </c>
      <c r="Z241" s="6">
        <v>0.5</v>
      </c>
      <c r="AA241" s="3" t="s">
        <v>849</v>
      </c>
    </row>
    <row r="242" spans="2:27" x14ac:dyDescent="0.3">
      <c r="B242" s="6">
        <v>15916</v>
      </c>
      <c r="C242" s="6" t="str">
        <f>VLOOKUP(B242,'1_문헌특성'!A:AN,2,0)</f>
        <v>Bochner (2015)</v>
      </c>
      <c r="D242" s="30" t="str">
        <f>VLOOKUP(B242,'1_문헌특성'!A:AN,3,0)</f>
        <v>RCT</v>
      </c>
      <c r="E242" s="30" t="str">
        <f>VLOOKUP(B242,'1_문헌특성'!A:AN,8,0)</f>
        <v>비뇨기</v>
      </c>
      <c r="F242" s="30" t="str">
        <f>VLOOKUP(B242,'1_문헌특성'!A:AN,9,0)</f>
        <v>방광암</v>
      </c>
      <c r="G242" s="6" t="str">
        <f>VLOOKUP(B242,'1_문헌특성'!A:AN,10,0)</f>
        <v>Ta-3N0-3M0</v>
      </c>
      <c r="H242" s="6" t="str">
        <f>VLOOKUP(B242,'1_문헌특성'!A:AN,33,0)</f>
        <v>로봇 보조</v>
      </c>
      <c r="I242" s="30" t="str">
        <f>VLOOKUP(B242,'1_문헌특성'!A:AN,36,0)</f>
        <v>개복</v>
      </c>
      <c r="J242" s="6" t="s">
        <v>826</v>
      </c>
      <c r="K242" s="6" t="s">
        <v>182</v>
      </c>
      <c r="L242" s="6" t="s">
        <v>774</v>
      </c>
      <c r="M242" s="6"/>
      <c r="N242" s="30" t="s">
        <v>833</v>
      </c>
      <c r="O242" s="30">
        <v>22</v>
      </c>
      <c r="P242" s="30">
        <v>4</v>
      </c>
      <c r="Q242" s="30">
        <v>10</v>
      </c>
      <c r="R242" s="30"/>
      <c r="S242" s="30">
        <v>30</v>
      </c>
      <c r="T242" s="30">
        <v>5</v>
      </c>
      <c r="U242" s="30">
        <v>15</v>
      </c>
      <c r="V242" s="30"/>
      <c r="W242" s="30"/>
      <c r="X242" s="6">
        <v>-2</v>
      </c>
      <c r="Y242" s="12" t="s">
        <v>847</v>
      </c>
      <c r="Z242" s="6">
        <v>0.5</v>
      </c>
      <c r="AA242" s="3" t="s">
        <v>849</v>
      </c>
    </row>
    <row r="243" spans="2:27" x14ac:dyDescent="0.3">
      <c r="B243" s="6">
        <v>15916</v>
      </c>
      <c r="C243" s="6" t="str">
        <f>VLOOKUP(B243,'1_문헌특성'!A:AN,2,0)</f>
        <v>Bochner (2015)</v>
      </c>
      <c r="D243" s="30" t="str">
        <f>VLOOKUP(B243,'1_문헌특성'!A:AN,3,0)</f>
        <v>RCT</v>
      </c>
      <c r="E243" s="30" t="str">
        <f>VLOOKUP(B243,'1_문헌특성'!A:AN,8,0)</f>
        <v>비뇨기</v>
      </c>
      <c r="F243" s="30" t="str">
        <f>VLOOKUP(B243,'1_문헌특성'!A:AN,9,0)</f>
        <v>방광암</v>
      </c>
      <c r="G243" s="6" t="str">
        <f>VLOOKUP(B243,'1_문헌특성'!A:AN,10,0)</f>
        <v>Ta-3N0-3M0</v>
      </c>
      <c r="H243" s="6" t="str">
        <f>VLOOKUP(B243,'1_문헌특성'!A:AN,33,0)</f>
        <v>로봇 보조</v>
      </c>
      <c r="I243" s="30" t="str">
        <f>VLOOKUP(B243,'1_문헌특성'!A:AN,36,0)</f>
        <v>개복</v>
      </c>
      <c r="J243" s="6" t="s">
        <v>826</v>
      </c>
      <c r="K243" s="6" t="s">
        <v>183</v>
      </c>
      <c r="L243" s="6" t="s">
        <v>774</v>
      </c>
      <c r="M243" s="6"/>
      <c r="N243" s="30" t="s">
        <v>833</v>
      </c>
      <c r="O243" s="30">
        <v>22</v>
      </c>
      <c r="P243" s="30">
        <v>13</v>
      </c>
      <c r="Q243" s="30">
        <v>15</v>
      </c>
      <c r="R243" s="30"/>
      <c r="S243" s="30">
        <v>30</v>
      </c>
      <c r="T243" s="30">
        <v>17</v>
      </c>
      <c r="U243" s="30">
        <v>23</v>
      </c>
      <c r="V243" s="30"/>
      <c r="W243" s="30"/>
      <c r="X243" s="6">
        <v>-3</v>
      </c>
      <c r="Y243" s="12" t="s">
        <v>848</v>
      </c>
      <c r="Z243" s="6">
        <v>0.6</v>
      </c>
      <c r="AA243" s="3" t="s">
        <v>849</v>
      </c>
    </row>
    <row r="244" spans="2:27" x14ac:dyDescent="0.3">
      <c r="B244" s="6">
        <v>15916</v>
      </c>
      <c r="C244" s="6" t="str">
        <f>VLOOKUP(B244,'1_문헌특성'!A:AN,2,0)</f>
        <v>Bochner (2015)</v>
      </c>
      <c r="D244" s="30" t="str">
        <f>VLOOKUP(B244,'1_문헌특성'!A:AN,3,0)</f>
        <v>RCT</v>
      </c>
      <c r="E244" s="30" t="str">
        <f>VLOOKUP(B244,'1_문헌특성'!A:AN,8,0)</f>
        <v>비뇨기</v>
      </c>
      <c r="F244" s="30" t="str">
        <f>VLOOKUP(B244,'1_문헌특성'!A:AN,9,0)</f>
        <v>방광암</v>
      </c>
      <c r="G244" s="6" t="str">
        <f>VLOOKUP(B244,'1_문헌특성'!A:AN,10,0)</f>
        <v>Ta-3N0-3M0</v>
      </c>
      <c r="H244" s="6" t="str">
        <f>VLOOKUP(B244,'1_문헌특성'!A:AN,33,0)</f>
        <v>로봇 보조</v>
      </c>
      <c r="I244" s="30" t="str">
        <f>VLOOKUP(B244,'1_문헌특성'!A:AN,36,0)</f>
        <v>개복</v>
      </c>
      <c r="J244" s="6" t="s">
        <v>826</v>
      </c>
      <c r="K244" s="6" t="s">
        <v>827</v>
      </c>
      <c r="L244" s="6" t="s">
        <v>774</v>
      </c>
      <c r="M244" s="6"/>
      <c r="N244" s="30" t="s">
        <v>850</v>
      </c>
      <c r="O244" s="30">
        <v>23</v>
      </c>
      <c r="P244" s="30">
        <v>76</v>
      </c>
      <c r="Q244" s="30">
        <v>11</v>
      </c>
      <c r="R244" s="30"/>
      <c r="S244" s="30">
        <v>30</v>
      </c>
      <c r="T244" s="30">
        <v>78</v>
      </c>
      <c r="U244" s="30">
        <v>23</v>
      </c>
      <c r="V244" s="30"/>
      <c r="W244" s="30"/>
      <c r="X244" s="6">
        <v>-3</v>
      </c>
      <c r="Y244" s="12" t="s">
        <v>851</v>
      </c>
      <c r="Z244" s="6">
        <v>0.5</v>
      </c>
      <c r="AA244" s="3" t="s">
        <v>849</v>
      </c>
    </row>
    <row r="245" spans="2:27" x14ac:dyDescent="0.3">
      <c r="B245" s="6">
        <v>15916</v>
      </c>
      <c r="C245" s="6" t="str">
        <f>VLOOKUP(B245,'1_문헌특성'!A:AN,2,0)</f>
        <v>Bochner (2015)</v>
      </c>
      <c r="D245" s="30" t="str">
        <f>VLOOKUP(B245,'1_문헌특성'!A:AN,3,0)</f>
        <v>RCT</v>
      </c>
      <c r="E245" s="30" t="str">
        <f>VLOOKUP(B245,'1_문헌특성'!A:AN,8,0)</f>
        <v>비뇨기</v>
      </c>
      <c r="F245" s="30" t="str">
        <f>VLOOKUP(B245,'1_문헌특성'!A:AN,9,0)</f>
        <v>방광암</v>
      </c>
      <c r="G245" s="6" t="str">
        <f>VLOOKUP(B245,'1_문헌특성'!A:AN,10,0)</f>
        <v>Ta-3N0-3M0</v>
      </c>
      <c r="H245" s="6" t="str">
        <f>VLOOKUP(B245,'1_문헌특성'!A:AN,33,0)</f>
        <v>로봇 보조</v>
      </c>
      <c r="I245" s="30" t="str">
        <f>VLOOKUP(B245,'1_문헌특성'!A:AN,36,0)</f>
        <v>개복</v>
      </c>
      <c r="J245" s="6" t="s">
        <v>826</v>
      </c>
      <c r="K245" s="6" t="s">
        <v>828</v>
      </c>
      <c r="L245" s="6" t="s">
        <v>774</v>
      </c>
      <c r="M245" s="6"/>
      <c r="N245" s="30" t="s">
        <v>850</v>
      </c>
      <c r="O245" s="30">
        <v>23</v>
      </c>
      <c r="P245" s="30">
        <v>91</v>
      </c>
      <c r="Q245" s="30">
        <v>10</v>
      </c>
      <c r="R245" s="30"/>
      <c r="S245" s="30">
        <v>30</v>
      </c>
      <c r="T245" s="30">
        <v>92</v>
      </c>
      <c r="U245" s="30">
        <v>13</v>
      </c>
      <c r="V245" s="30"/>
      <c r="W245" s="30"/>
      <c r="X245" s="6">
        <v>-1</v>
      </c>
      <c r="Y245" s="12" t="s">
        <v>852</v>
      </c>
      <c r="Z245" s="6">
        <v>0.8</v>
      </c>
      <c r="AA245" s="3" t="s">
        <v>849</v>
      </c>
    </row>
    <row r="246" spans="2:27" x14ac:dyDescent="0.3">
      <c r="B246" s="6">
        <v>15916</v>
      </c>
      <c r="C246" s="6" t="str">
        <f>VLOOKUP(B246,'1_문헌특성'!A:AN,2,0)</f>
        <v>Bochner (2015)</v>
      </c>
      <c r="D246" s="30" t="str">
        <f>VLOOKUP(B246,'1_문헌특성'!A:AN,3,0)</f>
        <v>RCT</v>
      </c>
      <c r="E246" s="30" t="str">
        <f>VLOOKUP(B246,'1_문헌특성'!A:AN,8,0)</f>
        <v>비뇨기</v>
      </c>
      <c r="F246" s="30" t="str">
        <f>VLOOKUP(B246,'1_문헌특성'!A:AN,9,0)</f>
        <v>방광암</v>
      </c>
      <c r="G246" s="6" t="str">
        <f>VLOOKUP(B246,'1_문헌특성'!A:AN,10,0)</f>
        <v>Ta-3N0-3M0</v>
      </c>
      <c r="H246" s="6" t="str">
        <f>VLOOKUP(B246,'1_문헌특성'!A:AN,33,0)</f>
        <v>로봇 보조</v>
      </c>
      <c r="I246" s="30" t="str">
        <f>VLOOKUP(B246,'1_문헌특성'!A:AN,36,0)</f>
        <v>개복</v>
      </c>
      <c r="J246" s="6" t="s">
        <v>826</v>
      </c>
      <c r="K246" s="6" t="s">
        <v>178</v>
      </c>
      <c r="L246" s="6" t="s">
        <v>774</v>
      </c>
      <c r="M246" s="6"/>
      <c r="N246" s="30" t="s">
        <v>850</v>
      </c>
      <c r="O246" s="30">
        <v>23</v>
      </c>
      <c r="P246" s="30">
        <v>83</v>
      </c>
      <c r="Q246" s="30">
        <v>13</v>
      </c>
      <c r="R246" s="30"/>
      <c r="S246" s="30">
        <v>30</v>
      </c>
      <c r="T246" s="30">
        <v>83</v>
      </c>
      <c r="U246" s="30">
        <v>20</v>
      </c>
      <c r="V246" s="30"/>
      <c r="W246" s="30"/>
      <c r="X246" s="6">
        <v>1</v>
      </c>
      <c r="Y246" s="12" t="s">
        <v>853</v>
      </c>
      <c r="Z246" s="6">
        <v>0.9</v>
      </c>
      <c r="AA246" s="3" t="s">
        <v>849</v>
      </c>
    </row>
    <row r="247" spans="2:27" x14ac:dyDescent="0.3">
      <c r="B247" s="6">
        <v>15916</v>
      </c>
      <c r="C247" s="6" t="str">
        <f>VLOOKUP(B247,'1_문헌특성'!A:AN,2,0)</f>
        <v>Bochner (2015)</v>
      </c>
      <c r="D247" s="30" t="str">
        <f>VLOOKUP(B247,'1_문헌특성'!A:AN,3,0)</f>
        <v>RCT</v>
      </c>
      <c r="E247" s="30" t="str">
        <f>VLOOKUP(B247,'1_문헌특성'!A:AN,8,0)</f>
        <v>비뇨기</v>
      </c>
      <c r="F247" s="30" t="str">
        <f>VLOOKUP(B247,'1_문헌특성'!A:AN,9,0)</f>
        <v>방광암</v>
      </c>
      <c r="G247" s="6" t="str">
        <f>VLOOKUP(B247,'1_문헌특성'!A:AN,10,0)</f>
        <v>Ta-3N0-3M0</v>
      </c>
      <c r="H247" s="6" t="str">
        <f>VLOOKUP(B247,'1_문헌특성'!A:AN,33,0)</f>
        <v>로봇 보조</v>
      </c>
      <c r="I247" s="30" t="str">
        <f>VLOOKUP(B247,'1_문헌특성'!A:AN,36,0)</f>
        <v>개복</v>
      </c>
      <c r="J247" s="6" t="s">
        <v>826</v>
      </c>
      <c r="K247" s="6" t="s">
        <v>177</v>
      </c>
      <c r="L247" s="6" t="s">
        <v>774</v>
      </c>
      <c r="M247" s="6"/>
      <c r="N247" s="30" t="s">
        <v>850</v>
      </c>
      <c r="O247" s="30">
        <v>23</v>
      </c>
      <c r="P247" s="30">
        <v>93</v>
      </c>
      <c r="Q247" s="30">
        <v>8</v>
      </c>
      <c r="R247" s="30"/>
      <c r="S247" s="30">
        <v>30</v>
      </c>
      <c r="T247" s="30">
        <v>92</v>
      </c>
      <c r="U247" s="30">
        <v>10</v>
      </c>
      <c r="V247" s="30"/>
      <c r="W247" s="30"/>
      <c r="X247" s="6">
        <v>1</v>
      </c>
      <c r="Y247" s="12" t="s">
        <v>854</v>
      </c>
      <c r="Z247" s="6">
        <v>0.7</v>
      </c>
      <c r="AA247" s="3" t="s">
        <v>849</v>
      </c>
    </row>
    <row r="248" spans="2:27" x14ac:dyDescent="0.3">
      <c r="B248" s="6">
        <v>15916</v>
      </c>
      <c r="C248" s="6" t="str">
        <f>VLOOKUP(B248,'1_문헌특성'!A:AN,2,0)</f>
        <v>Bochner (2015)</v>
      </c>
      <c r="D248" s="30" t="str">
        <f>VLOOKUP(B248,'1_문헌특성'!A:AN,3,0)</f>
        <v>RCT</v>
      </c>
      <c r="E248" s="30" t="str">
        <f>VLOOKUP(B248,'1_문헌특성'!A:AN,8,0)</f>
        <v>비뇨기</v>
      </c>
      <c r="F248" s="30" t="str">
        <f>VLOOKUP(B248,'1_문헌특성'!A:AN,9,0)</f>
        <v>방광암</v>
      </c>
      <c r="G248" s="6" t="str">
        <f>VLOOKUP(B248,'1_문헌특성'!A:AN,10,0)</f>
        <v>Ta-3N0-3M0</v>
      </c>
      <c r="H248" s="6" t="str">
        <f>VLOOKUP(B248,'1_문헌특성'!A:AN,33,0)</f>
        <v>로봇 보조</v>
      </c>
      <c r="I248" s="30" t="str">
        <f>VLOOKUP(B248,'1_문헌특성'!A:AN,36,0)</f>
        <v>개복</v>
      </c>
      <c r="J248" s="6" t="s">
        <v>826</v>
      </c>
      <c r="K248" s="6" t="s">
        <v>179</v>
      </c>
      <c r="L248" s="6" t="s">
        <v>774</v>
      </c>
      <c r="M248" s="6"/>
      <c r="N248" s="30" t="s">
        <v>850</v>
      </c>
      <c r="O248" s="30">
        <v>23</v>
      </c>
      <c r="P248" s="30">
        <v>91</v>
      </c>
      <c r="Q248" s="30">
        <v>12</v>
      </c>
      <c r="R248" s="30"/>
      <c r="S248" s="30">
        <v>30</v>
      </c>
      <c r="T248" s="30">
        <v>89</v>
      </c>
      <c r="U248" s="30">
        <v>24</v>
      </c>
      <c r="V248" s="30"/>
      <c r="W248" s="30"/>
      <c r="X248" s="6">
        <v>0</v>
      </c>
      <c r="Y248" s="12" t="s">
        <v>855</v>
      </c>
      <c r="Z248" s="6" t="s">
        <v>780</v>
      </c>
      <c r="AA248" s="3" t="s">
        <v>849</v>
      </c>
    </row>
    <row r="249" spans="2:27" x14ac:dyDescent="0.3">
      <c r="B249" s="6">
        <v>15916</v>
      </c>
      <c r="C249" s="6" t="str">
        <f>VLOOKUP(B249,'1_문헌특성'!A:AN,2,0)</f>
        <v>Bochner (2015)</v>
      </c>
      <c r="D249" s="30" t="str">
        <f>VLOOKUP(B249,'1_문헌특성'!A:AN,3,0)</f>
        <v>RCT</v>
      </c>
      <c r="E249" s="30" t="str">
        <f>VLOOKUP(B249,'1_문헌특성'!A:AN,8,0)</f>
        <v>비뇨기</v>
      </c>
      <c r="F249" s="30" t="str">
        <f>VLOOKUP(B249,'1_문헌특성'!A:AN,9,0)</f>
        <v>방광암</v>
      </c>
      <c r="G249" s="6" t="str">
        <f>VLOOKUP(B249,'1_문헌특성'!A:AN,10,0)</f>
        <v>Ta-3N0-3M0</v>
      </c>
      <c r="H249" s="6" t="str">
        <f>VLOOKUP(B249,'1_문헌특성'!A:AN,33,0)</f>
        <v>로봇 보조</v>
      </c>
      <c r="I249" s="30" t="str">
        <f>VLOOKUP(B249,'1_문헌특성'!A:AN,36,0)</f>
        <v>개복</v>
      </c>
      <c r="J249" s="6" t="s">
        <v>826</v>
      </c>
      <c r="K249" s="6" t="s">
        <v>180</v>
      </c>
      <c r="L249" s="6" t="s">
        <v>774</v>
      </c>
      <c r="M249" s="6"/>
      <c r="N249" s="30" t="s">
        <v>850</v>
      </c>
      <c r="O249" s="30">
        <v>23</v>
      </c>
      <c r="P249" s="30">
        <v>84</v>
      </c>
      <c r="Q249" s="30">
        <v>20</v>
      </c>
      <c r="R249" s="30"/>
      <c r="S249" s="30">
        <v>30</v>
      </c>
      <c r="T249" s="30">
        <v>85</v>
      </c>
      <c r="U249" s="30">
        <v>19</v>
      </c>
      <c r="V249" s="30"/>
      <c r="W249" s="30"/>
      <c r="X249" s="6">
        <v>-1</v>
      </c>
      <c r="Y249" s="12" t="s">
        <v>856</v>
      </c>
      <c r="Z249" s="6">
        <v>0.8</v>
      </c>
      <c r="AA249" s="3" t="s">
        <v>849</v>
      </c>
    </row>
    <row r="250" spans="2:27" x14ac:dyDescent="0.3">
      <c r="B250" s="6">
        <v>15916</v>
      </c>
      <c r="C250" s="6" t="str">
        <f>VLOOKUP(B250,'1_문헌특성'!A:AN,2,0)</f>
        <v>Bochner (2015)</v>
      </c>
      <c r="D250" s="30" t="str">
        <f>VLOOKUP(B250,'1_문헌특성'!A:AN,3,0)</f>
        <v>RCT</v>
      </c>
      <c r="E250" s="30" t="str">
        <f>VLOOKUP(B250,'1_문헌특성'!A:AN,8,0)</f>
        <v>비뇨기</v>
      </c>
      <c r="F250" s="30" t="str">
        <f>VLOOKUP(B250,'1_문헌특성'!A:AN,9,0)</f>
        <v>방광암</v>
      </c>
      <c r="G250" s="6" t="str">
        <f>VLOOKUP(B250,'1_문헌특성'!A:AN,10,0)</f>
        <v>Ta-3N0-3M0</v>
      </c>
      <c r="H250" s="6" t="str">
        <f>VLOOKUP(B250,'1_문헌특성'!A:AN,33,0)</f>
        <v>로봇 보조</v>
      </c>
      <c r="I250" s="30" t="str">
        <f>VLOOKUP(B250,'1_문헌특성'!A:AN,36,0)</f>
        <v>개복</v>
      </c>
      <c r="J250" s="6" t="s">
        <v>826</v>
      </c>
      <c r="K250" s="6" t="s">
        <v>829</v>
      </c>
      <c r="L250" s="6" t="s">
        <v>774</v>
      </c>
      <c r="M250" s="6"/>
      <c r="N250" s="30" t="s">
        <v>850</v>
      </c>
      <c r="O250" s="30">
        <v>23</v>
      </c>
      <c r="P250" s="30">
        <v>6</v>
      </c>
      <c r="Q250" s="30">
        <v>13</v>
      </c>
      <c r="R250" s="30"/>
      <c r="S250" s="30">
        <v>30</v>
      </c>
      <c r="T250" s="30">
        <v>4</v>
      </c>
      <c r="U250" s="30">
        <v>12</v>
      </c>
      <c r="V250" s="30"/>
      <c r="W250" s="30"/>
      <c r="X250" s="6">
        <v>1</v>
      </c>
      <c r="Y250" s="12" t="s">
        <v>857</v>
      </c>
      <c r="Z250" s="6">
        <v>0.7</v>
      </c>
      <c r="AA250" s="3" t="s">
        <v>849</v>
      </c>
    </row>
    <row r="251" spans="2:27" x14ac:dyDescent="0.3">
      <c r="B251" s="6">
        <v>15916</v>
      </c>
      <c r="C251" s="6" t="str">
        <f>VLOOKUP(B251,'1_문헌특성'!A:AN,2,0)</f>
        <v>Bochner (2015)</v>
      </c>
      <c r="D251" s="30" t="str">
        <f>VLOOKUP(B251,'1_문헌특성'!A:AN,3,0)</f>
        <v>RCT</v>
      </c>
      <c r="E251" s="30" t="str">
        <f>VLOOKUP(B251,'1_문헌특성'!A:AN,8,0)</f>
        <v>비뇨기</v>
      </c>
      <c r="F251" s="30" t="str">
        <f>VLOOKUP(B251,'1_문헌특성'!A:AN,9,0)</f>
        <v>방광암</v>
      </c>
      <c r="G251" s="6" t="str">
        <f>VLOOKUP(B251,'1_문헌특성'!A:AN,10,0)</f>
        <v>Ta-3N0-3M0</v>
      </c>
      <c r="H251" s="6" t="str">
        <f>VLOOKUP(B251,'1_문헌특성'!A:AN,33,0)</f>
        <v>로봇 보조</v>
      </c>
      <c r="I251" s="30" t="str">
        <f>VLOOKUP(B251,'1_문헌특성'!A:AN,36,0)</f>
        <v>개복</v>
      </c>
      <c r="J251" s="6" t="s">
        <v>826</v>
      </c>
      <c r="K251" s="6" t="s">
        <v>830</v>
      </c>
      <c r="L251" s="6" t="s">
        <v>774</v>
      </c>
      <c r="M251" s="6"/>
      <c r="N251" s="30" t="s">
        <v>850</v>
      </c>
      <c r="O251" s="30">
        <v>23</v>
      </c>
      <c r="P251" s="30">
        <v>23</v>
      </c>
      <c r="Q251" s="30">
        <v>24</v>
      </c>
      <c r="R251" s="30"/>
      <c r="S251" s="30">
        <v>30</v>
      </c>
      <c r="T251" s="30">
        <v>18</v>
      </c>
      <c r="U251" s="30">
        <v>24</v>
      </c>
      <c r="V251" s="30"/>
      <c r="W251" s="30"/>
      <c r="X251" s="6">
        <v>8</v>
      </c>
      <c r="Y251" s="12" t="s">
        <v>858</v>
      </c>
      <c r="Z251" s="6">
        <v>0.3</v>
      </c>
      <c r="AA251" s="3" t="s">
        <v>849</v>
      </c>
    </row>
    <row r="252" spans="2:27" x14ac:dyDescent="0.3">
      <c r="B252" s="6">
        <v>15916</v>
      </c>
      <c r="C252" s="6" t="str">
        <f>VLOOKUP(B252,'1_문헌특성'!A:AN,2,0)</f>
        <v>Bochner (2015)</v>
      </c>
      <c r="D252" s="30" t="str">
        <f>VLOOKUP(B252,'1_문헌특성'!A:AN,3,0)</f>
        <v>RCT</v>
      </c>
      <c r="E252" s="30" t="str">
        <f>VLOOKUP(B252,'1_문헌특성'!A:AN,8,0)</f>
        <v>비뇨기</v>
      </c>
      <c r="F252" s="30" t="str">
        <f>VLOOKUP(B252,'1_문헌특성'!A:AN,9,0)</f>
        <v>방광암</v>
      </c>
      <c r="G252" s="6" t="str">
        <f>VLOOKUP(B252,'1_문헌특성'!A:AN,10,0)</f>
        <v>Ta-3N0-3M0</v>
      </c>
      <c r="H252" s="6" t="str">
        <f>VLOOKUP(B252,'1_문헌특성'!A:AN,33,0)</f>
        <v>로봇 보조</v>
      </c>
      <c r="I252" s="30" t="str">
        <f>VLOOKUP(B252,'1_문헌특성'!A:AN,36,0)</f>
        <v>개복</v>
      </c>
      <c r="J252" s="6" t="s">
        <v>826</v>
      </c>
      <c r="K252" s="6" t="s">
        <v>831</v>
      </c>
      <c r="L252" s="6" t="s">
        <v>774</v>
      </c>
      <c r="M252" s="6"/>
      <c r="N252" s="30" t="s">
        <v>850</v>
      </c>
      <c r="O252" s="30">
        <v>23</v>
      </c>
      <c r="P252" s="30">
        <v>17</v>
      </c>
      <c r="Q252" s="30">
        <v>26</v>
      </c>
      <c r="R252" s="30"/>
      <c r="S252" s="30">
        <v>30</v>
      </c>
      <c r="T252" s="30">
        <v>11</v>
      </c>
      <c r="U252" s="30">
        <v>20</v>
      </c>
      <c r="V252" s="30"/>
      <c r="W252" s="30"/>
      <c r="X252" s="6">
        <v>9</v>
      </c>
      <c r="Y252" s="12" t="s">
        <v>859</v>
      </c>
      <c r="Z252" s="6">
        <v>0.2</v>
      </c>
      <c r="AA252" s="3" t="s">
        <v>849</v>
      </c>
    </row>
    <row r="253" spans="2:27" x14ac:dyDescent="0.3">
      <c r="B253" s="6">
        <v>15916</v>
      </c>
      <c r="C253" s="6" t="str">
        <f>VLOOKUP(B253,'1_문헌특성'!A:AN,2,0)</f>
        <v>Bochner (2015)</v>
      </c>
      <c r="D253" s="30" t="str">
        <f>VLOOKUP(B253,'1_문헌특성'!A:AN,3,0)</f>
        <v>RCT</v>
      </c>
      <c r="E253" s="30" t="str">
        <f>VLOOKUP(B253,'1_문헌특성'!A:AN,8,0)</f>
        <v>비뇨기</v>
      </c>
      <c r="F253" s="30" t="str">
        <f>VLOOKUP(B253,'1_문헌특성'!A:AN,9,0)</f>
        <v>방광암</v>
      </c>
      <c r="G253" s="6" t="str">
        <f>VLOOKUP(B253,'1_문헌특성'!A:AN,10,0)</f>
        <v>Ta-3N0-3M0</v>
      </c>
      <c r="H253" s="6" t="str">
        <f>VLOOKUP(B253,'1_문헌특성'!A:AN,33,0)</f>
        <v>로봇 보조</v>
      </c>
      <c r="I253" s="30" t="str">
        <f>VLOOKUP(B253,'1_문헌특성'!A:AN,36,0)</f>
        <v>개복</v>
      </c>
      <c r="J253" s="6" t="s">
        <v>826</v>
      </c>
      <c r="K253" s="6" t="s">
        <v>184</v>
      </c>
      <c r="L253" s="6" t="s">
        <v>774</v>
      </c>
      <c r="M253" s="6"/>
      <c r="N253" s="30" t="s">
        <v>850</v>
      </c>
      <c r="O253" s="30">
        <v>23</v>
      </c>
      <c r="P253" s="30">
        <v>9</v>
      </c>
      <c r="Q253" s="30">
        <v>15</v>
      </c>
      <c r="R253" s="30"/>
      <c r="S253" s="30">
        <v>30</v>
      </c>
      <c r="T253" s="30">
        <v>4</v>
      </c>
      <c r="U253" s="30">
        <v>12</v>
      </c>
      <c r="V253" s="30"/>
      <c r="W253" s="30"/>
      <c r="X253" s="6">
        <v>6</v>
      </c>
      <c r="Y253" s="12" t="s">
        <v>860</v>
      </c>
      <c r="Z253" s="6">
        <v>0.09</v>
      </c>
      <c r="AA253" s="3" t="s">
        <v>849</v>
      </c>
    </row>
    <row r="254" spans="2:27" x14ac:dyDescent="0.3">
      <c r="B254" s="6">
        <v>15916</v>
      </c>
      <c r="C254" s="6" t="str">
        <f>VLOOKUP(B254,'1_문헌특성'!A:AN,2,0)</f>
        <v>Bochner (2015)</v>
      </c>
      <c r="D254" s="30" t="str">
        <f>VLOOKUP(B254,'1_문헌특성'!A:AN,3,0)</f>
        <v>RCT</v>
      </c>
      <c r="E254" s="30" t="str">
        <f>VLOOKUP(B254,'1_문헌특성'!A:AN,8,0)</f>
        <v>비뇨기</v>
      </c>
      <c r="F254" s="30" t="str">
        <f>VLOOKUP(B254,'1_문헌특성'!A:AN,9,0)</f>
        <v>방광암</v>
      </c>
      <c r="G254" s="6" t="str">
        <f>VLOOKUP(B254,'1_문헌특성'!A:AN,10,0)</f>
        <v>Ta-3N0-3M0</v>
      </c>
      <c r="H254" s="6" t="str">
        <f>VLOOKUP(B254,'1_문헌특성'!A:AN,33,0)</f>
        <v>로봇 보조</v>
      </c>
      <c r="I254" s="30" t="str">
        <f>VLOOKUP(B254,'1_문헌특성'!A:AN,36,0)</f>
        <v>개복</v>
      </c>
      <c r="J254" s="6" t="s">
        <v>826</v>
      </c>
      <c r="K254" s="6" t="s">
        <v>832</v>
      </c>
      <c r="L254" s="6" t="s">
        <v>774</v>
      </c>
      <c r="M254" s="6"/>
      <c r="N254" s="30" t="s">
        <v>850</v>
      </c>
      <c r="O254" s="30">
        <v>23</v>
      </c>
      <c r="P254" s="30">
        <v>18</v>
      </c>
      <c r="Q254" s="30">
        <v>13</v>
      </c>
      <c r="R254" s="30"/>
      <c r="S254" s="30">
        <v>30</v>
      </c>
      <c r="T254" s="30">
        <v>21</v>
      </c>
      <c r="U254" s="30">
        <v>20</v>
      </c>
      <c r="V254" s="30"/>
      <c r="W254" s="30"/>
      <c r="X254" s="6">
        <v>-2</v>
      </c>
      <c r="Y254" s="12" t="s">
        <v>851</v>
      </c>
      <c r="Z254" s="6">
        <v>0.6</v>
      </c>
      <c r="AA254" s="3" t="s">
        <v>849</v>
      </c>
    </row>
    <row r="255" spans="2:27" x14ac:dyDescent="0.3">
      <c r="B255" s="6">
        <v>15916</v>
      </c>
      <c r="C255" s="6" t="str">
        <f>VLOOKUP(B255,'1_문헌특성'!A:AN,2,0)</f>
        <v>Bochner (2015)</v>
      </c>
      <c r="D255" s="30" t="str">
        <f>VLOOKUP(B255,'1_문헌특성'!A:AN,3,0)</f>
        <v>RCT</v>
      </c>
      <c r="E255" s="30" t="str">
        <f>VLOOKUP(B255,'1_문헌특성'!A:AN,8,0)</f>
        <v>비뇨기</v>
      </c>
      <c r="F255" s="30" t="str">
        <f>VLOOKUP(B255,'1_문헌특성'!A:AN,9,0)</f>
        <v>방광암</v>
      </c>
      <c r="G255" s="6" t="str">
        <f>VLOOKUP(B255,'1_문헌특성'!A:AN,10,0)</f>
        <v>Ta-3N0-3M0</v>
      </c>
      <c r="H255" s="6" t="str">
        <f>VLOOKUP(B255,'1_문헌특성'!A:AN,33,0)</f>
        <v>로봇 보조</v>
      </c>
      <c r="I255" s="30" t="str">
        <f>VLOOKUP(B255,'1_문헌특성'!A:AN,36,0)</f>
        <v>개복</v>
      </c>
      <c r="J255" s="6" t="s">
        <v>826</v>
      </c>
      <c r="K255" s="6" t="s">
        <v>189</v>
      </c>
      <c r="L255" s="6" t="s">
        <v>774</v>
      </c>
      <c r="M255" s="6"/>
      <c r="N255" s="30" t="s">
        <v>850</v>
      </c>
      <c r="O255" s="30">
        <v>23</v>
      </c>
      <c r="P255" s="30">
        <v>11</v>
      </c>
      <c r="Q255" s="30">
        <v>19</v>
      </c>
      <c r="R255" s="30"/>
      <c r="S255" s="30">
        <v>30</v>
      </c>
      <c r="T255" s="30">
        <v>13</v>
      </c>
      <c r="U255" s="30">
        <v>24</v>
      </c>
      <c r="V255" s="30"/>
      <c r="W255" s="30"/>
      <c r="X255" s="6">
        <v>2</v>
      </c>
      <c r="Y255" s="12" t="s">
        <v>861</v>
      </c>
      <c r="Z255" s="6">
        <v>0.7</v>
      </c>
      <c r="AA255" s="3" t="s">
        <v>849</v>
      </c>
    </row>
    <row r="256" spans="2:27" x14ac:dyDescent="0.3">
      <c r="B256" s="6">
        <v>15916</v>
      </c>
      <c r="C256" s="6" t="str">
        <f>VLOOKUP(B256,'1_문헌특성'!A:AN,2,0)</f>
        <v>Bochner (2015)</v>
      </c>
      <c r="D256" s="30" t="str">
        <f>VLOOKUP(B256,'1_문헌특성'!A:AN,3,0)</f>
        <v>RCT</v>
      </c>
      <c r="E256" s="30" t="str">
        <f>VLOOKUP(B256,'1_문헌특성'!A:AN,8,0)</f>
        <v>비뇨기</v>
      </c>
      <c r="F256" s="30" t="str">
        <f>VLOOKUP(B256,'1_문헌특성'!A:AN,9,0)</f>
        <v>방광암</v>
      </c>
      <c r="G256" s="6" t="str">
        <f>VLOOKUP(B256,'1_문헌특성'!A:AN,10,0)</f>
        <v>Ta-3N0-3M0</v>
      </c>
      <c r="H256" s="6" t="str">
        <f>VLOOKUP(B256,'1_문헌특성'!A:AN,33,0)</f>
        <v>로봇 보조</v>
      </c>
      <c r="I256" s="30" t="str">
        <f>VLOOKUP(B256,'1_문헌특성'!A:AN,36,0)</f>
        <v>개복</v>
      </c>
      <c r="J256" s="6" t="s">
        <v>826</v>
      </c>
      <c r="K256" s="6" t="s">
        <v>185</v>
      </c>
      <c r="L256" s="6" t="s">
        <v>774</v>
      </c>
      <c r="M256" s="6"/>
      <c r="N256" s="30" t="s">
        <v>850</v>
      </c>
      <c r="O256" s="30">
        <v>23</v>
      </c>
      <c r="P256" s="30">
        <v>19</v>
      </c>
      <c r="Q256" s="30">
        <v>22</v>
      </c>
      <c r="R256" s="30"/>
      <c r="S256" s="30">
        <v>30</v>
      </c>
      <c r="T256" s="30">
        <v>23</v>
      </c>
      <c r="U256" s="30">
        <v>25</v>
      </c>
      <c r="V256" s="30"/>
      <c r="W256" s="30"/>
      <c r="X256" s="6">
        <v>-4</v>
      </c>
      <c r="Y256" s="12" t="s">
        <v>862</v>
      </c>
      <c r="Z256" s="6">
        <v>0.6</v>
      </c>
      <c r="AA256" s="3" t="s">
        <v>849</v>
      </c>
    </row>
    <row r="257" spans="2:27" x14ac:dyDescent="0.3">
      <c r="B257" s="6">
        <v>15916</v>
      </c>
      <c r="C257" s="6" t="str">
        <f>VLOOKUP(B257,'1_문헌특성'!A:AN,2,0)</f>
        <v>Bochner (2015)</v>
      </c>
      <c r="D257" s="30" t="str">
        <f>VLOOKUP(B257,'1_문헌특성'!A:AN,3,0)</f>
        <v>RCT</v>
      </c>
      <c r="E257" s="30" t="str">
        <f>VLOOKUP(B257,'1_문헌특성'!A:AN,8,0)</f>
        <v>비뇨기</v>
      </c>
      <c r="F257" s="30" t="str">
        <f>VLOOKUP(B257,'1_문헌특성'!A:AN,9,0)</f>
        <v>방광암</v>
      </c>
      <c r="G257" s="6" t="str">
        <f>VLOOKUP(B257,'1_문헌특성'!A:AN,10,0)</f>
        <v>Ta-3N0-3M0</v>
      </c>
      <c r="H257" s="6" t="str">
        <f>VLOOKUP(B257,'1_문헌특성'!A:AN,33,0)</f>
        <v>로봇 보조</v>
      </c>
      <c r="I257" s="30" t="str">
        <f>VLOOKUP(B257,'1_문헌특성'!A:AN,36,0)</f>
        <v>개복</v>
      </c>
      <c r="J257" s="6" t="s">
        <v>826</v>
      </c>
      <c r="K257" s="6" t="s">
        <v>182</v>
      </c>
      <c r="L257" s="6" t="s">
        <v>774</v>
      </c>
      <c r="M257" s="6"/>
      <c r="N257" s="30" t="s">
        <v>850</v>
      </c>
      <c r="O257" s="30">
        <v>23</v>
      </c>
      <c r="P257" s="30">
        <v>1</v>
      </c>
      <c r="Q257" s="30">
        <v>3</v>
      </c>
      <c r="R257" s="30"/>
      <c r="S257" s="30">
        <v>30</v>
      </c>
      <c r="T257" s="30">
        <v>1</v>
      </c>
      <c r="U257" s="30">
        <v>3</v>
      </c>
      <c r="V257" s="30"/>
      <c r="W257" s="30"/>
      <c r="X257" s="6">
        <v>0</v>
      </c>
      <c r="Y257" s="12" t="s">
        <v>788</v>
      </c>
      <c r="Z257" s="6">
        <v>0.9</v>
      </c>
      <c r="AA257" s="3" t="s">
        <v>849</v>
      </c>
    </row>
    <row r="258" spans="2:27" x14ac:dyDescent="0.3">
      <c r="B258" s="6">
        <v>15916</v>
      </c>
      <c r="C258" s="6" t="str">
        <f>VLOOKUP(B258,'1_문헌특성'!A:AN,2,0)</f>
        <v>Bochner (2015)</v>
      </c>
      <c r="D258" s="30" t="str">
        <f>VLOOKUP(B258,'1_문헌특성'!A:AN,3,0)</f>
        <v>RCT</v>
      </c>
      <c r="E258" s="30" t="str">
        <f>VLOOKUP(B258,'1_문헌특성'!A:AN,8,0)</f>
        <v>비뇨기</v>
      </c>
      <c r="F258" s="30" t="str">
        <f>VLOOKUP(B258,'1_문헌특성'!A:AN,9,0)</f>
        <v>방광암</v>
      </c>
      <c r="G258" s="6" t="str">
        <f>VLOOKUP(B258,'1_문헌특성'!A:AN,10,0)</f>
        <v>Ta-3N0-3M0</v>
      </c>
      <c r="H258" s="6" t="str">
        <f>VLOOKUP(B258,'1_문헌특성'!A:AN,33,0)</f>
        <v>로봇 보조</v>
      </c>
      <c r="I258" s="30" t="str">
        <f>VLOOKUP(B258,'1_문헌특성'!A:AN,36,0)</f>
        <v>개복</v>
      </c>
      <c r="J258" s="6" t="s">
        <v>826</v>
      </c>
      <c r="K258" s="6" t="s">
        <v>183</v>
      </c>
      <c r="L258" s="6" t="s">
        <v>774</v>
      </c>
      <c r="M258" s="6"/>
      <c r="N258" s="30" t="s">
        <v>850</v>
      </c>
      <c r="O258" s="30">
        <v>23</v>
      </c>
      <c r="P258" s="30">
        <v>8</v>
      </c>
      <c r="Q258" s="30">
        <v>12</v>
      </c>
      <c r="R258" s="30"/>
      <c r="S258" s="30">
        <v>30</v>
      </c>
      <c r="T258" s="30">
        <v>9</v>
      </c>
      <c r="U258" s="30">
        <v>15</v>
      </c>
      <c r="V258" s="30"/>
      <c r="W258" s="30"/>
      <c r="X258" s="6">
        <v>-1</v>
      </c>
      <c r="Y258" s="12" t="s">
        <v>863</v>
      </c>
      <c r="Z258" s="6">
        <v>0.8</v>
      </c>
      <c r="AA258" s="3" t="s">
        <v>849</v>
      </c>
    </row>
    <row r="259" spans="2:27" x14ac:dyDescent="0.3">
      <c r="B259" s="6" t="s">
        <v>879</v>
      </c>
      <c r="C259" s="6" t="str">
        <f>VLOOKUP(B259,'1_문헌특성'!A:AN,2,0)</f>
        <v>Nix (2010)</v>
      </c>
      <c r="D259" s="30" t="str">
        <f>VLOOKUP(B259,'1_문헌특성'!A:AN,3,0)</f>
        <v>RCT</v>
      </c>
      <c r="E259" s="30" t="str">
        <f>VLOOKUP(B259,'1_문헌특성'!A:AN,8,0)</f>
        <v>비뇨기</v>
      </c>
      <c r="F259" s="30" t="str">
        <f>VLOOKUP(B259,'1_문헌특성'!A:AN,9,0)</f>
        <v>방광암</v>
      </c>
      <c r="G259" s="6" t="str">
        <f>VLOOKUP(B259,'1_문헌특성'!A:AN,10,0)</f>
        <v>urothelia carcinoma of bladder</v>
      </c>
      <c r="H259" s="6" t="str">
        <f>VLOOKUP(B259,'1_문헌특성'!A:AN,33,0)</f>
        <v>로봇 보조</v>
      </c>
      <c r="I259" s="30" t="str">
        <f>VLOOKUP(B259,'1_문헌특성'!A:AN,36,0)</f>
        <v>개복</v>
      </c>
      <c r="J259" s="6" t="s">
        <v>995</v>
      </c>
      <c r="K259" s="6" t="s">
        <v>118</v>
      </c>
      <c r="L259" s="6" t="s">
        <v>899</v>
      </c>
      <c r="M259" s="6" t="s">
        <v>901</v>
      </c>
      <c r="N259" s="30"/>
      <c r="O259" s="30">
        <v>21</v>
      </c>
      <c r="P259" s="30">
        <v>258</v>
      </c>
      <c r="Q259" s="30"/>
      <c r="R259" s="30">
        <v>200</v>
      </c>
      <c r="S259" s="30">
        <v>20</v>
      </c>
      <c r="T259" s="30">
        <v>575</v>
      </c>
      <c r="U259" s="30"/>
      <c r="V259" s="30">
        <v>600</v>
      </c>
      <c r="W259" s="30" t="s">
        <v>900</v>
      </c>
      <c r="X259" s="6"/>
      <c r="Y259" s="6"/>
      <c r="Z259" s="6"/>
    </row>
    <row r="260" spans="2:27" x14ac:dyDescent="0.3">
      <c r="B260" s="6" t="s">
        <v>879</v>
      </c>
      <c r="C260" s="6" t="str">
        <f>VLOOKUP(B260,'1_문헌특성'!A:AN,2,0)</f>
        <v>Nix (2010)</v>
      </c>
      <c r="D260" s="30" t="str">
        <f>VLOOKUP(B260,'1_문헌특성'!A:AN,3,0)</f>
        <v>RCT</v>
      </c>
      <c r="E260" s="30" t="str">
        <f>VLOOKUP(B260,'1_문헌특성'!A:AN,8,0)</f>
        <v>비뇨기</v>
      </c>
      <c r="F260" s="30" t="str">
        <f>VLOOKUP(B260,'1_문헌특성'!A:AN,9,0)</f>
        <v>방광암</v>
      </c>
      <c r="G260" s="6" t="str">
        <f>VLOOKUP(B260,'1_문헌특성'!A:AN,10,0)</f>
        <v>urothelia carcinoma of bladder</v>
      </c>
      <c r="H260" s="6" t="str">
        <f>VLOOKUP(B260,'1_문헌특성'!A:AN,33,0)</f>
        <v>로봇 보조</v>
      </c>
      <c r="I260" s="30" t="str">
        <f>VLOOKUP(B260,'1_문헌특성'!A:AN,36,0)</f>
        <v>개복</v>
      </c>
      <c r="J260" s="6" t="s">
        <v>995</v>
      </c>
      <c r="K260" s="6" t="s">
        <v>781</v>
      </c>
      <c r="L260" s="6" t="s">
        <v>899</v>
      </c>
      <c r="M260" s="6" t="s">
        <v>904</v>
      </c>
      <c r="N260" s="30"/>
      <c r="O260" s="30">
        <v>21</v>
      </c>
      <c r="P260" s="30">
        <v>4.2</v>
      </c>
      <c r="Q260" s="30"/>
      <c r="R260" s="30">
        <v>4.2</v>
      </c>
      <c r="S260" s="30">
        <v>20</v>
      </c>
      <c r="T260" s="30">
        <v>3.52</v>
      </c>
      <c r="U260" s="30"/>
      <c r="V260" s="30">
        <v>3.4</v>
      </c>
      <c r="W260" s="30" t="s">
        <v>900</v>
      </c>
      <c r="X260" s="6"/>
      <c r="Y260" s="6"/>
      <c r="Z260" s="6"/>
    </row>
    <row r="261" spans="2:27" x14ac:dyDescent="0.3">
      <c r="B261" s="6" t="s">
        <v>879</v>
      </c>
      <c r="C261" s="6" t="str">
        <f>VLOOKUP(B261,'1_문헌특성'!A:AN,2,0)</f>
        <v>Nix (2010)</v>
      </c>
      <c r="D261" s="30" t="str">
        <f>VLOOKUP(B261,'1_문헌특성'!A:AN,3,0)</f>
        <v>RCT</v>
      </c>
      <c r="E261" s="30" t="str">
        <f>VLOOKUP(B261,'1_문헌특성'!A:AN,8,0)</f>
        <v>비뇨기</v>
      </c>
      <c r="F261" s="30" t="str">
        <f>VLOOKUP(B261,'1_문헌특성'!A:AN,9,0)</f>
        <v>방광암</v>
      </c>
      <c r="G261" s="6" t="str">
        <f>VLOOKUP(B261,'1_문헌특성'!A:AN,10,0)</f>
        <v>urothelia carcinoma of bladder</v>
      </c>
      <c r="H261" s="6" t="str">
        <f>VLOOKUP(B261,'1_문헌특성'!A:AN,33,0)</f>
        <v>로봇 보조</v>
      </c>
      <c r="I261" s="30" t="str">
        <f>VLOOKUP(B261,'1_문헌특성'!A:AN,36,0)</f>
        <v>개복</v>
      </c>
      <c r="J261" s="6" t="s">
        <v>995</v>
      </c>
      <c r="K261" s="6" t="s">
        <v>135</v>
      </c>
      <c r="L261" s="6" t="s">
        <v>899</v>
      </c>
      <c r="M261" s="6" t="s">
        <v>902</v>
      </c>
      <c r="N261" s="30"/>
      <c r="O261" s="30">
        <v>21</v>
      </c>
      <c r="P261" s="30">
        <v>2.2999999999999998</v>
      </c>
      <c r="Q261" s="30"/>
      <c r="R261" s="30">
        <v>2</v>
      </c>
      <c r="S261" s="30">
        <v>20</v>
      </c>
      <c r="T261" s="30">
        <v>3.2</v>
      </c>
      <c r="U261" s="30"/>
      <c r="V261" s="30">
        <v>3</v>
      </c>
      <c r="W261" s="30">
        <v>1.2999999999999999E-3</v>
      </c>
      <c r="X261" s="6"/>
      <c r="Y261" s="6"/>
      <c r="Z261" s="6"/>
    </row>
    <row r="262" spans="2:27" x14ac:dyDescent="0.3">
      <c r="B262" s="6" t="s">
        <v>879</v>
      </c>
      <c r="C262" s="6" t="str">
        <f>VLOOKUP(B262,'1_문헌특성'!A:AN,2,0)</f>
        <v>Nix (2010)</v>
      </c>
      <c r="D262" s="30" t="str">
        <f>VLOOKUP(B262,'1_문헌특성'!A:AN,3,0)</f>
        <v>RCT</v>
      </c>
      <c r="E262" s="30" t="str">
        <f>VLOOKUP(B262,'1_문헌특성'!A:AN,8,0)</f>
        <v>비뇨기</v>
      </c>
      <c r="F262" s="30" t="str">
        <f>VLOOKUP(B262,'1_문헌특성'!A:AN,9,0)</f>
        <v>방광암</v>
      </c>
      <c r="G262" s="6" t="str">
        <f>VLOOKUP(B262,'1_문헌특성'!A:AN,10,0)</f>
        <v>urothelia carcinoma of bladder</v>
      </c>
      <c r="H262" s="6" t="str">
        <f>VLOOKUP(B262,'1_문헌특성'!A:AN,33,0)</f>
        <v>로봇 보조</v>
      </c>
      <c r="I262" s="30" t="str">
        <f>VLOOKUP(B262,'1_문헌특성'!A:AN,36,0)</f>
        <v>개복</v>
      </c>
      <c r="J262" s="6" t="s">
        <v>995</v>
      </c>
      <c r="K262" s="6" t="s">
        <v>896</v>
      </c>
      <c r="L262" s="6" t="s">
        <v>899</v>
      </c>
      <c r="M262" s="6" t="s">
        <v>902</v>
      </c>
      <c r="N262" s="30"/>
      <c r="O262" s="30">
        <v>21</v>
      </c>
      <c r="P262" s="30">
        <v>3.2</v>
      </c>
      <c r="Q262" s="30"/>
      <c r="R262" s="30">
        <v>3</v>
      </c>
      <c r="S262" s="30">
        <v>20</v>
      </c>
      <c r="T262" s="30">
        <v>4.3</v>
      </c>
      <c r="U262" s="30"/>
      <c r="V262" s="30">
        <v>4</v>
      </c>
      <c r="W262" s="30">
        <v>8.0000000000000004E-4</v>
      </c>
      <c r="X262" s="6"/>
      <c r="Y262" s="6"/>
      <c r="Z262" s="6"/>
    </row>
    <row r="263" spans="2:27" x14ac:dyDescent="0.3">
      <c r="B263" s="6" t="s">
        <v>879</v>
      </c>
      <c r="C263" s="6" t="str">
        <f>VLOOKUP(B263,'1_문헌특성'!A:AN,2,0)</f>
        <v>Nix (2010)</v>
      </c>
      <c r="D263" s="30" t="str">
        <f>VLOOKUP(B263,'1_문헌특성'!A:AN,3,0)</f>
        <v>RCT</v>
      </c>
      <c r="E263" s="30" t="str">
        <f>VLOOKUP(B263,'1_문헌특성'!A:AN,8,0)</f>
        <v>비뇨기</v>
      </c>
      <c r="F263" s="30" t="str">
        <f>VLOOKUP(B263,'1_문헌특성'!A:AN,9,0)</f>
        <v>방광암</v>
      </c>
      <c r="G263" s="6" t="str">
        <f>VLOOKUP(B263,'1_문헌특성'!A:AN,10,0)</f>
        <v>urothelia carcinoma of bladder</v>
      </c>
      <c r="H263" s="6" t="str">
        <f>VLOOKUP(B263,'1_문헌특성'!A:AN,33,0)</f>
        <v>로봇 보조</v>
      </c>
      <c r="I263" s="30" t="str">
        <f>VLOOKUP(B263,'1_문헌특성'!A:AN,36,0)</f>
        <v>개복</v>
      </c>
      <c r="J263" s="6" t="s">
        <v>995</v>
      </c>
      <c r="K263" s="6" t="s">
        <v>783</v>
      </c>
      <c r="L263" s="6" t="s">
        <v>899</v>
      </c>
      <c r="M263" s="6" t="s">
        <v>902</v>
      </c>
      <c r="N263" s="30"/>
      <c r="O263" s="30">
        <v>21</v>
      </c>
      <c r="P263" s="30">
        <v>5.0999999999999996</v>
      </c>
      <c r="Q263" s="30"/>
      <c r="R263" s="30">
        <v>4</v>
      </c>
      <c r="S263" s="30">
        <v>20</v>
      </c>
      <c r="T263" s="30">
        <v>6</v>
      </c>
      <c r="U263" s="30"/>
      <c r="V263" s="30">
        <v>6</v>
      </c>
      <c r="W263" s="30">
        <v>0.2387</v>
      </c>
      <c r="X263" s="6"/>
      <c r="Y263" s="6"/>
      <c r="Z263" s="6"/>
    </row>
    <row r="264" spans="2:27" x14ac:dyDescent="0.3">
      <c r="B264" s="6" t="s">
        <v>879</v>
      </c>
      <c r="C264" s="6" t="str">
        <f>VLOOKUP(B264,'1_문헌특성'!A:AN,2,0)</f>
        <v>Nix (2010)</v>
      </c>
      <c r="D264" s="30" t="str">
        <f>VLOOKUP(B264,'1_문헌특성'!A:AN,3,0)</f>
        <v>RCT</v>
      </c>
      <c r="E264" s="30" t="str">
        <f>VLOOKUP(B264,'1_문헌특성'!A:AN,8,0)</f>
        <v>비뇨기</v>
      </c>
      <c r="F264" s="30" t="str">
        <f>VLOOKUP(B264,'1_문헌특성'!A:AN,9,0)</f>
        <v>방광암</v>
      </c>
      <c r="G264" s="6" t="str">
        <f>VLOOKUP(B264,'1_문헌특성'!A:AN,10,0)</f>
        <v>urothelia carcinoma of bladder</v>
      </c>
      <c r="H264" s="6" t="str">
        <f>VLOOKUP(B264,'1_문헌특성'!A:AN,33,0)</f>
        <v>로봇 보조</v>
      </c>
      <c r="I264" s="30" t="str">
        <f>VLOOKUP(B264,'1_문헌특성'!A:AN,36,0)</f>
        <v>개복</v>
      </c>
      <c r="J264" s="6" t="s">
        <v>995</v>
      </c>
      <c r="K264" s="6" t="s">
        <v>897</v>
      </c>
      <c r="L264" s="6" t="s">
        <v>899</v>
      </c>
      <c r="M264" s="6" t="s">
        <v>903</v>
      </c>
      <c r="N264" s="30"/>
      <c r="O264" s="30">
        <v>21</v>
      </c>
      <c r="P264" s="30">
        <v>89</v>
      </c>
      <c r="Q264" s="30"/>
      <c r="R264" s="30">
        <v>87.5</v>
      </c>
      <c r="S264" s="30">
        <v>20</v>
      </c>
      <c r="T264" s="30">
        <v>147.4</v>
      </c>
      <c r="U264" s="30"/>
      <c r="V264" s="30">
        <v>121.5</v>
      </c>
      <c r="W264" s="30">
        <v>4.4000000000000003E-3</v>
      </c>
      <c r="X264" s="6"/>
      <c r="Y264" s="6"/>
      <c r="Z264" s="6"/>
    </row>
    <row r="265" spans="2:27" x14ac:dyDescent="0.3">
      <c r="B265" s="6" t="s">
        <v>879</v>
      </c>
      <c r="C265" s="6" t="str">
        <f>VLOOKUP(B265,'1_문헌특성'!A:AN,2,0)</f>
        <v>Nix (2010)</v>
      </c>
      <c r="D265" s="30" t="str">
        <f>VLOOKUP(B265,'1_문헌특성'!A:AN,3,0)</f>
        <v>RCT</v>
      </c>
      <c r="E265" s="30" t="str">
        <f>VLOOKUP(B265,'1_문헌특성'!A:AN,8,0)</f>
        <v>비뇨기</v>
      </c>
      <c r="F265" s="30" t="str">
        <f>VLOOKUP(B265,'1_문헌특성'!A:AN,9,0)</f>
        <v>방광암</v>
      </c>
      <c r="G265" s="6" t="str">
        <f>VLOOKUP(B265,'1_문헌특성'!A:AN,10,0)</f>
        <v>urothelia carcinoma of bladder</v>
      </c>
      <c r="H265" s="6" t="str">
        <f>VLOOKUP(B265,'1_문헌특성'!A:AN,33,0)</f>
        <v>로봇 보조</v>
      </c>
      <c r="I265" s="30" t="str">
        <f>VLOOKUP(B265,'1_문헌특성'!A:AN,36,0)</f>
        <v>개복</v>
      </c>
      <c r="J265" s="6" t="s">
        <v>995</v>
      </c>
      <c r="K265" s="6" t="s">
        <v>898</v>
      </c>
      <c r="L265" s="6" t="s">
        <v>899</v>
      </c>
      <c r="M265" s="6" t="s">
        <v>905</v>
      </c>
      <c r="N265" s="30"/>
      <c r="O265" s="30">
        <v>21</v>
      </c>
      <c r="P265" s="30">
        <v>2.2999999999999998</v>
      </c>
      <c r="Q265" s="30"/>
      <c r="R265" s="30">
        <v>2</v>
      </c>
      <c r="S265" s="30">
        <v>20</v>
      </c>
      <c r="T265" s="30">
        <v>2.6</v>
      </c>
      <c r="U265" s="30"/>
      <c r="V265" s="30">
        <v>2</v>
      </c>
      <c r="W265" s="30">
        <v>0.56220000000000003</v>
      </c>
      <c r="X265" s="6"/>
      <c r="Y265" s="6"/>
      <c r="Z265" s="6"/>
    </row>
    <row r="266" spans="2:27" x14ac:dyDescent="0.3">
      <c r="B266" s="6" t="s">
        <v>879</v>
      </c>
      <c r="C266" s="6" t="str">
        <f>VLOOKUP(B266,'1_문헌특성'!A:AN,2,0)</f>
        <v>Nix (2010)</v>
      </c>
      <c r="D266" s="30" t="str">
        <f>VLOOKUP(B266,'1_문헌특성'!A:AN,3,0)</f>
        <v>RCT</v>
      </c>
      <c r="E266" s="30" t="str">
        <f>VLOOKUP(B266,'1_문헌특성'!A:AN,8,0)</f>
        <v>비뇨기</v>
      </c>
      <c r="F266" s="30" t="str">
        <f>VLOOKUP(B266,'1_문헌특성'!A:AN,9,0)</f>
        <v>방광암</v>
      </c>
      <c r="G266" s="6" t="str">
        <f>VLOOKUP(B266,'1_문헌특성'!A:AN,10,0)</f>
        <v>urothelia carcinoma of bladder</v>
      </c>
      <c r="H266" s="6" t="str">
        <f>VLOOKUP(B266,'1_문헌특성'!A:AN,33,0)</f>
        <v>로봇 보조</v>
      </c>
      <c r="I266" s="30" t="str">
        <f>VLOOKUP(B266,'1_문헌특성'!A:AN,36,0)</f>
        <v>개복</v>
      </c>
      <c r="J266" s="6" t="s">
        <v>995</v>
      </c>
      <c r="K266" s="6" t="s">
        <v>118</v>
      </c>
      <c r="L266" s="6" t="s">
        <v>906</v>
      </c>
      <c r="M266" s="6" t="s">
        <v>901</v>
      </c>
      <c r="N266" s="30"/>
      <c r="O266" s="30">
        <v>21</v>
      </c>
      <c r="P266" s="30">
        <v>564</v>
      </c>
      <c r="Q266" s="30"/>
      <c r="R266" s="30"/>
      <c r="S266" s="30">
        <v>20</v>
      </c>
      <c r="T266" s="30">
        <v>273</v>
      </c>
      <c r="U266" s="30"/>
      <c r="V266" s="30"/>
      <c r="W266" s="30"/>
      <c r="X266" s="6">
        <v>292</v>
      </c>
      <c r="Y266" s="6" t="s">
        <v>907</v>
      </c>
      <c r="Z266" s="6">
        <v>2.9999999999999997E-4</v>
      </c>
    </row>
    <row r="267" spans="2:27" x14ac:dyDescent="0.3">
      <c r="B267" s="6" t="s">
        <v>879</v>
      </c>
      <c r="C267" s="6" t="str">
        <f>VLOOKUP(B267,'1_문헌특성'!A:AN,2,0)</f>
        <v>Nix (2010)</v>
      </c>
      <c r="D267" s="30" t="str">
        <f>VLOOKUP(B267,'1_문헌특성'!A:AN,3,0)</f>
        <v>RCT</v>
      </c>
      <c r="E267" s="30" t="str">
        <f>VLOOKUP(B267,'1_문헌특성'!A:AN,8,0)</f>
        <v>비뇨기</v>
      </c>
      <c r="F267" s="30" t="str">
        <f>VLOOKUP(B267,'1_문헌특성'!A:AN,9,0)</f>
        <v>방광암</v>
      </c>
      <c r="G267" s="6" t="str">
        <f>VLOOKUP(B267,'1_문헌특성'!A:AN,10,0)</f>
        <v>urothelia carcinoma of bladder</v>
      </c>
      <c r="H267" s="6" t="str">
        <f>VLOOKUP(B267,'1_문헌특성'!A:AN,33,0)</f>
        <v>로봇 보조</v>
      </c>
      <c r="I267" s="30" t="str">
        <f>VLOOKUP(B267,'1_문헌특성'!A:AN,36,0)</f>
        <v>개복</v>
      </c>
      <c r="J267" s="6" t="s">
        <v>995</v>
      </c>
      <c r="K267" s="6" t="s">
        <v>896</v>
      </c>
      <c r="L267" s="6" t="s">
        <v>906</v>
      </c>
      <c r="M267" s="6" t="s">
        <v>902</v>
      </c>
      <c r="N267" s="30"/>
      <c r="O267" s="30">
        <v>21</v>
      </c>
      <c r="P267" s="30">
        <v>4.3</v>
      </c>
      <c r="Q267" s="30"/>
      <c r="R267" s="30"/>
      <c r="S267" s="30">
        <v>20</v>
      </c>
      <c r="T267" s="30">
        <v>3.2</v>
      </c>
      <c r="U267" s="30"/>
      <c r="V267" s="30"/>
      <c r="W267" s="30"/>
      <c r="X267" s="6">
        <v>11.1</v>
      </c>
      <c r="Y267" s="6" t="s">
        <v>908</v>
      </c>
      <c r="Z267" s="6">
        <v>3.3E-3</v>
      </c>
    </row>
    <row r="268" spans="2:27" x14ac:dyDescent="0.3">
      <c r="B268" s="6" t="s">
        <v>879</v>
      </c>
      <c r="C268" s="6" t="str">
        <f>VLOOKUP(B268,'1_문헌특성'!A:AN,2,0)</f>
        <v>Nix (2010)</v>
      </c>
      <c r="D268" s="30" t="str">
        <f>VLOOKUP(B268,'1_문헌특성'!A:AN,3,0)</f>
        <v>RCT</v>
      </c>
      <c r="E268" s="30" t="str">
        <f>VLOOKUP(B268,'1_문헌특성'!A:AN,8,0)</f>
        <v>비뇨기</v>
      </c>
      <c r="F268" s="30" t="str">
        <f>VLOOKUP(B268,'1_문헌특성'!A:AN,9,0)</f>
        <v>방광암</v>
      </c>
      <c r="G268" s="6" t="str">
        <f>VLOOKUP(B268,'1_문헌특성'!A:AN,10,0)</f>
        <v>urothelia carcinoma of bladder</v>
      </c>
      <c r="H268" s="6" t="str">
        <f>VLOOKUP(B268,'1_문헌특성'!A:AN,33,0)</f>
        <v>로봇 보조</v>
      </c>
      <c r="I268" s="30" t="str">
        <f>VLOOKUP(B268,'1_문헌특성'!A:AN,36,0)</f>
        <v>개복</v>
      </c>
      <c r="J268" s="6" t="s">
        <v>995</v>
      </c>
      <c r="K268" s="6" t="s">
        <v>897</v>
      </c>
      <c r="L268" s="6" t="s">
        <v>906</v>
      </c>
      <c r="M268" s="6" t="s">
        <v>903</v>
      </c>
      <c r="N268" s="30"/>
      <c r="O268" s="30">
        <v>21</v>
      </c>
      <c r="P268" s="30">
        <v>151.6</v>
      </c>
      <c r="Q268" s="30"/>
      <c r="R268" s="30"/>
      <c r="S268" s="30">
        <v>20</v>
      </c>
      <c r="T268" s="30">
        <v>93.6</v>
      </c>
      <c r="U268" s="30"/>
      <c r="V268" s="30"/>
      <c r="W268" s="30"/>
      <c r="X268" s="6">
        <v>57.9</v>
      </c>
      <c r="Y268" s="6" t="s">
        <v>909</v>
      </c>
      <c r="Z268" s="6">
        <v>1.0999999999999999E-2</v>
      </c>
    </row>
    <row r="269" spans="2:27" x14ac:dyDescent="0.3">
      <c r="B269" s="6" t="s">
        <v>879</v>
      </c>
      <c r="C269" s="6" t="str">
        <f>VLOOKUP(B269,'1_문헌특성'!A:AN,2,0)</f>
        <v>Nix (2010)</v>
      </c>
      <c r="D269" s="30" t="str">
        <f>VLOOKUP(B269,'1_문헌특성'!A:AN,3,0)</f>
        <v>RCT</v>
      </c>
      <c r="E269" s="30" t="str">
        <f>VLOOKUP(B269,'1_문헌특성'!A:AN,8,0)</f>
        <v>비뇨기</v>
      </c>
      <c r="F269" s="30" t="str">
        <f>VLOOKUP(B269,'1_문헌특성'!A:AN,9,0)</f>
        <v>방광암</v>
      </c>
      <c r="G269" s="6" t="str">
        <f>VLOOKUP(B269,'1_문헌특성'!A:AN,10,0)</f>
        <v>urothelia carcinoma of bladder</v>
      </c>
      <c r="H269" s="6" t="str">
        <f>VLOOKUP(B269,'1_문헌특성'!A:AN,33,0)</f>
        <v>로봇 보조</v>
      </c>
      <c r="I269" s="30" t="str">
        <f>VLOOKUP(B269,'1_문헌특성'!A:AN,36,0)</f>
        <v>개복</v>
      </c>
      <c r="J269" s="6" t="s">
        <v>995</v>
      </c>
      <c r="K269" s="6" t="s">
        <v>781</v>
      </c>
      <c r="L269" s="6" t="s">
        <v>906</v>
      </c>
      <c r="M269" s="6" t="s">
        <v>904</v>
      </c>
      <c r="N269" s="30"/>
      <c r="O269" s="30">
        <v>21</v>
      </c>
      <c r="P269" s="30">
        <v>3.5</v>
      </c>
      <c r="Q269" s="30"/>
      <c r="R269" s="30"/>
      <c r="S269" s="30">
        <v>20</v>
      </c>
      <c r="T269" s="30">
        <v>4.2</v>
      </c>
      <c r="U269" s="30"/>
      <c r="V269" s="30"/>
      <c r="W269" s="30"/>
      <c r="X269" s="6">
        <v>-0.7</v>
      </c>
      <c r="Y269" s="12" t="s">
        <v>910</v>
      </c>
      <c r="Z269" s="6" t="s">
        <v>900</v>
      </c>
    </row>
    <row r="270" spans="2:27" x14ac:dyDescent="0.3">
      <c r="B270" s="6" t="s">
        <v>879</v>
      </c>
      <c r="C270" s="6" t="str">
        <f>VLOOKUP(B270,'1_문헌특성'!A:AN,2,0)</f>
        <v>Nix (2010)</v>
      </c>
      <c r="D270" s="30" t="str">
        <f>VLOOKUP(B270,'1_문헌특성'!A:AN,3,0)</f>
        <v>RCT</v>
      </c>
      <c r="E270" s="30" t="str">
        <f>VLOOKUP(B270,'1_문헌특성'!A:AN,8,0)</f>
        <v>비뇨기</v>
      </c>
      <c r="F270" s="30" t="str">
        <f>VLOOKUP(B270,'1_문헌특성'!A:AN,9,0)</f>
        <v>방광암</v>
      </c>
      <c r="G270" s="6" t="str">
        <f>VLOOKUP(B270,'1_문헌특성'!A:AN,10,0)</f>
        <v>urothelia carcinoma of bladder</v>
      </c>
      <c r="H270" s="6" t="str">
        <f>VLOOKUP(B270,'1_문헌특성'!A:AN,33,0)</f>
        <v>로봇 보조</v>
      </c>
      <c r="I270" s="30" t="str">
        <f>VLOOKUP(B270,'1_문헌특성'!A:AN,36,0)</f>
        <v>개복</v>
      </c>
      <c r="J270" s="6" t="s">
        <v>995</v>
      </c>
      <c r="K270" s="6" t="s">
        <v>898</v>
      </c>
      <c r="L270" s="6" t="s">
        <v>906</v>
      </c>
      <c r="M270" s="6" t="s">
        <v>905</v>
      </c>
      <c r="N270" s="30"/>
      <c r="O270" s="30">
        <v>21</v>
      </c>
      <c r="P270" s="30">
        <v>2.8</v>
      </c>
      <c r="Q270" s="30"/>
      <c r="R270" s="30"/>
      <c r="S270" s="30">
        <v>20</v>
      </c>
      <c r="T270" s="30">
        <v>1.7</v>
      </c>
      <c r="U270" s="30"/>
      <c r="V270" s="30"/>
      <c r="W270" s="30"/>
      <c r="X270" s="6">
        <v>1.1299999999999999</v>
      </c>
      <c r="Y270" s="6" t="s">
        <v>911</v>
      </c>
      <c r="Z270" s="6">
        <v>5.0299999999999997E-2</v>
      </c>
    </row>
    <row r="271" spans="2:27" x14ac:dyDescent="0.3">
      <c r="B271" s="6" t="s">
        <v>879</v>
      </c>
      <c r="C271" s="6" t="str">
        <f>VLOOKUP(B271,'1_문헌특성'!A:AN,2,0)</f>
        <v>Nix (2010)</v>
      </c>
      <c r="D271" s="30" t="str">
        <f>VLOOKUP(B271,'1_문헌특성'!A:AN,3,0)</f>
        <v>RCT</v>
      </c>
      <c r="E271" s="30" t="str">
        <f>VLOOKUP(B271,'1_문헌특성'!A:AN,8,0)</f>
        <v>비뇨기</v>
      </c>
      <c r="F271" s="30" t="str">
        <f>VLOOKUP(B271,'1_문헌특성'!A:AN,9,0)</f>
        <v>방광암</v>
      </c>
      <c r="G271" s="6" t="str">
        <f>VLOOKUP(B271,'1_문헌특성'!A:AN,10,0)</f>
        <v>urothelia carcinoma of bladder</v>
      </c>
      <c r="H271" s="6" t="str">
        <f>VLOOKUP(B271,'1_문헌특성'!A:AN,33,0)</f>
        <v>로봇 보조</v>
      </c>
      <c r="I271" s="30" t="str">
        <f>VLOOKUP(B271,'1_문헌특성'!A:AN,36,0)</f>
        <v>개복</v>
      </c>
      <c r="J271" s="6" t="s">
        <v>995</v>
      </c>
      <c r="K271" s="6" t="s">
        <v>783</v>
      </c>
      <c r="L271" s="6" t="s">
        <v>906</v>
      </c>
      <c r="M271" s="6" t="s">
        <v>902</v>
      </c>
      <c r="N271" s="30"/>
      <c r="O271" s="30">
        <v>21</v>
      </c>
      <c r="P271" s="30">
        <v>6</v>
      </c>
      <c r="Q271" s="30"/>
      <c r="R271" s="30"/>
      <c r="S271" s="30">
        <v>20</v>
      </c>
      <c r="T271" s="30">
        <v>5.4</v>
      </c>
      <c r="U271" s="30"/>
      <c r="V271" s="30"/>
      <c r="W271" s="30"/>
      <c r="X271" s="6">
        <v>0.59</v>
      </c>
      <c r="Y271" s="12" t="s">
        <v>912</v>
      </c>
      <c r="Z271" s="6">
        <v>0.42099999999999999</v>
      </c>
    </row>
  </sheetData>
  <sheetProtection algorithmName="SHA-512" hashValue="cZpt4L7mJjy/iLDQ8CAnDdjeLMnhiMalXE+JBr/xGSvJWj7y03QN44QGNFGmieyvhjyqUKEKlke0x9zIc4iAXw==" saltValue="XUxqQndt/cYs3XQn61MtTQ==" spinCount="100000" sheet="1" objects="1" scenarios="1" selectLockedCells="1" selectUnlockedCells="1"/>
  <autoFilter ref="B7:AA271"/>
  <mergeCells count="3">
    <mergeCell ref="O6:R6"/>
    <mergeCell ref="S6:W6"/>
    <mergeCell ref="X6:Y6"/>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74"/>
  <sheetViews>
    <sheetView workbookViewId="0">
      <pane xSplit="9" ySplit="7" topLeftCell="J8" activePane="bottomRight" state="frozen"/>
      <selection activeCell="G8" sqref="G8"/>
      <selection pane="topRight" activeCell="G8" sqref="G8"/>
      <selection pane="bottomLeft" activeCell="G8" sqref="G8"/>
      <selection pane="bottomRight" activeCell="B8" sqref="B8"/>
    </sheetView>
  </sheetViews>
  <sheetFormatPr defaultRowHeight="12" x14ac:dyDescent="0.3"/>
  <cols>
    <col min="1" max="1" width="9" style="3"/>
    <col min="2" max="2" width="0" style="3" hidden="1" customWidth="1"/>
    <col min="3" max="3" width="16.375" style="3" customWidth="1"/>
    <col min="4" max="6" width="9" style="36"/>
    <col min="7" max="7" width="9" style="3"/>
    <col min="8" max="9" width="9" style="36"/>
    <col min="10" max="10" width="9" style="3"/>
    <col min="11" max="11" width="14" style="3" customWidth="1"/>
    <col min="12" max="12" width="14.75" style="3" customWidth="1"/>
    <col min="13" max="13" width="10.875" style="3" customWidth="1"/>
    <col min="14" max="15" width="9" style="3"/>
    <col min="16" max="26" width="9" style="36"/>
    <col min="27" max="16384" width="9" style="3"/>
  </cols>
  <sheetData>
    <row r="1" spans="2:27" hidden="1" x14ac:dyDescent="0.3">
      <c r="C1" s="2" t="s">
        <v>51</v>
      </c>
    </row>
    <row r="2" spans="2:27" hidden="1" x14ac:dyDescent="0.3">
      <c r="C2" s="9" t="s">
        <v>34</v>
      </c>
    </row>
    <row r="3" spans="2:27" hidden="1" x14ac:dyDescent="0.3">
      <c r="C3" s="9" t="s">
        <v>35</v>
      </c>
    </row>
    <row r="4" spans="2:27" hidden="1" x14ac:dyDescent="0.3">
      <c r="C4" s="9"/>
    </row>
    <row r="5" spans="2:27" hidden="1" x14ac:dyDescent="0.3">
      <c r="C5" s="9" t="s">
        <v>69</v>
      </c>
    </row>
    <row r="6" spans="2:27" x14ac:dyDescent="0.3">
      <c r="P6" s="48" t="s">
        <v>26</v>
      </c>
      <c r="Q6" s="49"/>
      <c r="R6" s="50"/>
      <c r="S6" s="48" t="s">
        <v>27</v>
      </c>
      <c r="T6" s="49"/>
      <c r="U6" s="49"/>
      <c r="V6" s="50"/>
      <c r="W6" s="48" t="s">
        <v>56</v>
      </c>
      <c r="X6" s="49"/>
      <c r="Y6" s="49"/>
      <c r="Z6" s="50"/>
    </row>
    <row r="7" spans="2:27" x14ac:dyDescent="0.3">
      <c r="B7" s="22" t="s">
        <v>36</v>
      </c>
      <c r="C7" s="22" t="s">
        <v>67</v>
      </c>
      <c r="D7" s="24" t="s">
        <v>47</v>
      </c>
      <c r="E7" s="24" t="s">
        <v>49</v>
      </c>
      <c r="F7" s="24" t="s">
        <v>5</v>
      </c>
      <c r="G7" s="22" t="s">
        <v>50</v>
      </c>
      <c r="H7" s="24" t="s">
        <v>26</v>
      </c>
      <c r="I7" s="24" t="s">
        <v>27</v>
      </c>
      <c r="J7" s="22" t="s">
        <v>37</v>
      </c>
      <c r="K7" s="22" t="s">
        <v>168</v>
      </c>
      <c r="L7" s="22" t="s">
        <v>39</v>
      </c>
      <c r="M7" s="22" t="s">
        <v>38</v>
      </c>
      <c r="N7" s="22" t="s">
        <v>40</v>
      </c>
      <c r="O7" s="22" t="s">
        <v>41</v>
      </c>
      <c r="P7" s="24" t="s">
        <v>52</v>
      </c>
      <c r="Q7" s="24" t="s">
        <v>53</v>
      </c>
      <c r="R7" s="24" t="s">
        <v>114</v>
      </c>
      <c r="S7" s="24" t="s">
        <v>52</v>
      </c>
      <c r="T7" s="24" t="s">
        <v>53</v>
      </c>
      <c r="U7" s="24" t="s">
        <v>114</v>
      </c>
      <c r="V7" s="24" t="s">
        <v>73</v>
      </c>
      <c r="W7" s="24" t="s">
        <v>55</v>
      </c>
      <c r="X7" s="24" t="s">
        <v>54</v>
      </c>
      <c r="Y7" s="24" t="s">
        <v>44</v>
      </c>
      <c r="Z7" s="24" t="s">
        <v>46</v>
      </c>
      <c r="AA7" s="3" t="s">
        <v>71</v>
      </c>
    </row>
    <row r="8" spans="2:27" x14ac:dyDescent="0.3">
      <c r="B8" s="6">
        <v>593</v>
      </c>
      <c r="C8" s="6" t="str">
        <f>VLOOKUP(B8,'1_문헌특성'!A:AN,2,0)</f>
        <v>Mastroianni (2022b)</v>
      </c>
      <c r="D8" s="30" t="str">
        <f>VLOOKUP(B8,'1_문헌특성'!A:AN,3,0)</f>
        <v>RCT</v>
      </c>
      <c r="E8" s="30" t="str">
        <f>VLOOKUP(B8,'1_문헌특성'!A:AN,8,0)</f>
        <v>비뇨기</v>
      </c>
      <c r="F8" s="30" t="str">
        <f>VLOOKUP(B8,'1_문헌특성'!A:AN,9,0)</f>
        <v>방광암</v>
      </c>
      <c r="G8" s="6" t="str">
        <f>VLOOKUP(B8,'1_문헌특성'!A:AN,10,0)</f>
        <v>diagnostic transurethral resection of bladder tumor, recurrent BCG failure high-grade nonmuscle-invasive bladder cancer</v>
      </c>
      <c r="H8" s="30" t="str">
        <f>VLOOKUP(B8,'1_문헌특성'!A:AN,33,0)</f>
        <v>로봇 보조</v>
      </c>
      <c r="I8" s="30" t="str">
        <f>VLOOKUP(B8,'1_문헌특성'!A:AN,36,0)</f>
        <v>개복</v>
      </c>
      <c r="J8" s="6"/>
      <c r="K8" s="6" t="s">
        <v>169</v>
      </c>
      <c r="L8" s="6" t="s">
        <v>119</v>
      </c>
      <c r="M8" s="6"/>
      <c r="N8" s="6" t="s">
        <v>114</v>
      </c>
      <c r="O8" s="6" t="s">
        <v>115</v>
      </c>
      <c r="P8" s="30">
        <v>58</v>
      </c>
      <c r="Q8" s="30">
        <v>13</v>
      </c>
      <c r="R8" s="30">
        <v>22</v>
      </c>
      <c r="S8" s="30">
        <v>58</v>
      </c>
      <c r="T8" s="30">
        <v>24</v>
      </c>
      <c r="U8" s="30">
        <v>41</v>
      </c>
      <c r="V8" s="30">
        <v>4.5999999999999999E-2</v>
      </c>
      <c r="W8" s="30"/>
      <c r="X8" s="30"/>
      <c r="Y8" s="30"/>
      <c r="Z8" s="30"/>
    </row>
    <row r="9" spans="2:27" x14ac:dyDescent="0.3">
      <c r="B9" s="6">
        <v>593</v>
      </c>
      <c r="C9" s="6" t="str">
        <f>VLOOKUP(B9,'1_문헌특성'!A:AN,2,0)</f>
        <v>Mastroianni (2022b)</v>
      </c>
      <c r="D9" s="30" t="str">
        <f>VLOOKUP(B9,'1_문헌특성'!A:AN,3,0)</f>
        <v>RCT</v>
      </c>
      <c r="E9" s="30" t="str">
        <f>VLOOKUP(B9,'1_문헌특성'!A:AN,8,0)</f>
        <v>비뇨기</v>
      </c>
      <c r="F9" s="30" t="str">
        <f>VLOOKUP(B9,'1_문헌특성'!A:AN,9,0)</f>
        <v>방광암</v>
      </c>
      <c r="G9" s="6" t="str">
        <f>VLOOKUP(B9,'1_문헌특성'!A:AN,10,0)</f>
        <v>diagnostic transurethral resection of bladder tumor, recurrent BCG failure high-grade nonmuscle-invasive bladder cancer</v>
      </c>
      <c r="H9" s="30" t="str">
        <f>VLOOKUP(B9,'1_문헌특성'!A:AN,33,0)</f>
        <v>로봇 보조</v>
      </c>
      <c r="I9" s="30" t="str">
        <f>VLOOKUP(B9,'1_문헌특성'!A:AN,36,0)</f>
        <v>개복</v>
      </c>
      <c r="J9" s="6"/>
      <c r="K9" s="6" t="s">
        <v>169</v>
      </c>
      <c r="L9" s="6" t="s">
        <v>121</v>
      </c>
      <c r="M9" s="6"/>
      <c r="N9" s="6" t="s">
        <v>114</v>
      </c>
      <c r="O9" s="6" t="s">
        <v>116</v>
      </c>
      <c r="P9" s="30">
        <v>58</v>
      </c>
      <c r="Q9" s="30">
        <v>3</v>
      </c>
      <c r="R9" s="30">
        <v>5</v>
      </c>
      <c r="S9" s="30">
        <v>58</v>
      </c>
      <c r="T9" s="30">
        <v>6</v>
      </c>
      <c r="U9" s="30">
        <v>10</v>
      </c>
      <c r="V9" s="30">
        <v>0.49</v>
      </c>
      <c r="W9" s="30"/>
      <c r="X9" s="30"/>
      <c r="Y9" s="30"/>
      <c r="Z9" s="30"/>
    </row>
    <row r="10" spans="2:27" x14ac:dyDescent="0.3">
      <c r="B10" s="6">
        <v>593</v>
      </c>
      <c r="C10" s="6" t="str">
        <f>VLOOKUP(B10,'1_문헌특성'!A:AN,2,0)</f>
        <v>Mastroianni (2022b)</v>
      </c>
      <c r="D10" s="30" t="str">
        <f>VLOOKUP(B10,'1_문헌특성'!A:AN,3,0)</f>
        <v>RCT</v>
      </c>
      <c r="E10" s="30" t="str">
        <f>VLOOKUP(B10,'1_문헌특성'!A:AN,8,0)</f>
        <v>비뇨기</v>
      </c>
      <c r="F10" s="30" t="str">
        <f>VLOOKUP(B10,'1_문헌특성'!A:AN,9,0)</f>
        <v>방광암</v>
      </c>
      <c r="G10" s="6" t="str">
        <f>VLOOKUP(B10,'1_문헌특성'!A:AN,10,0)</f>
        <v>diagnostic transurethral resection of bladder tumor, recurrent BCG failure high-grade nonmuscle-invasive bladder cancer</v>
      </c>
      <c r="H10" s="30" t="str">
        <f>VLOOKUP(B10,'1_문헌특성'!A:AN,33,0)</f>
        <v>로봇 보조</v>
      </c>
      <c r="I10" s="30" t="str">
        <f>VLOOKUP(B10,'1_문헌특성'!A:AN,36,0)</f>
        <v>개복</v>
      </c>
      <c r="J10" s="6"/>
      <c r="K10" s="6" t="s">
        <v>169</v>
      </c>
      <c r="L10" s="6" t="s">
        <v>120</v>
      </c>
      <c r="M10" s="6"/>
      <c r="N10" s="6" t="s">
        <v>114</v>
      </c>
      <c r="O10" s="6" t="s">
        <v>117</v>
      </c>
      <c r="P10" s="30">
        <v>58</v>
      </c>
      <c r="Q10" s="30">
        <v>13</v>
      </c>
      <c r="R10" s="30">
        <v>22</v>
      </c>
      <c r="S10" s="30">
        <v>58</v>
      </c>
      <c r="T10" s="30">
        <v>23</v>
      </c>
      <c r="U10" s="30">
        <v>40</v>
      </c>
      <c r="V10" s="30">
        <v>5.7000000000000002E-2</v>
      </c>
      <c r="W10" s="30"/>
      <c r="X10" s="30"/>
      <c r="Y10" s="30"/>
      <c r="Z10" s="30"/>
    </row>
    <row r="11" spans="2:27" x14ac:dyDescent="0.3">
      <c r="B11" s="6">
        <v>593</v>
      </c>
      <c r="C11" s="6" t="str">
        <f>VLOOKUP(B11,'1_문헌특성'!A:AN,2,0)</f>
        <v>Mastroianni (2022b)</v>
      </c>
      <c r="D11" s="30" t="str">
        <f>VLOOKUP(B11,'1_문헌특성'!A:AN,3,0)</f>
        <v>RCT</v>
      </c>
      <c r="E11" s="30" t="str">
        <f>VLOOKUP(B11,'1_문헌특성'!A:AN,8,0)</f>
        <v>비뇨기</v>
      </c>
      <c r="F11" s="30" t="str">
        <f>VLOOKUP(B11,'1_문헌특성'!A:AN,9,0)</f>
        <v>방광암</v>
      </c>
      <c r="G11" s="6" t="str">
        <f>VLOOKUP(B11,'1_문헌특성'!A:AN,10,0)</f>
        <v>diagnostic transurethral resection of bladder tumor, recurrent BCG failure high-grade nonmuscle-invasive bladder cancer</v>
      </c>
      <c r="H11" s="30" t="str">
        <f>VLOOKUP(B11,'1_문헌특성'!A:AN,33,0)</f>
        <v>로봇 보조</v>
      </c>
      <c r="I11" s="30" t="str">
        <f>VLOOKUP(B11,'1_문헌특성'!A:AN,36,0)</f>
        <v>개복</v>
      </c>
      <c r="J11" s="6"/>
      <c r="K11" s="6" t="s">
        <v>995</v>
      </c>
      <c r="L11" s="6" t="s">
        <v>148</v>
      </c>
      <c r="M11" s="6"/>
      <c r="N11" s="6" t="s">
        <v>114</v>
      </c>
      <c r="O11" s="6" t="s">
        <v>115</v>
      </c>
      <c r="P11" s="30">
        <v>58</v>
      </c>
      <c r="Q11" s="30">
        <v>12</v>
      </c>
      <c r="R11" s="30">
        <v>21</v>
      </c>
      <c r="S11" s="30">
        <v>58</v>
      </c>
      <c r="T11" s="30">
        <v>10</v>
      </c>
      <c r="U11" s="30">
        <v>17</v>
      </c>
      <c r="V11" s="30">
        <v>0.81</v>
      </c>
      <c r="W11" s="30"/>
      <c r="X11" s="30"/>
      <c r="Y11" s="30"/>
      <c r="Z11" s="30"/>
    </row>
    <row r="12" spans="2:27" x14ac:dyDescent="0.3">
      <c r="B12" s="6">
        <v>593</v>
      </c>
      <c r="C12" s="6" t="str">
        <f>VLOOKUP(B12,'1_문헌특성'!A:AN,2,0)</f>
        <v>Mastroianni (2022b)</v>
      </c>
      <c r="D12" s="30" t="str">
        <f>VLOOKUP(B12,'1_문헌특성'!A:AN,3,0)</f>
        <v>RCT</v>
      </c>
      <c r="E12" s="30" t="str">
        <f>VLOOKUP(B12,'1_문헌특성'!A:AN,8,0)</f>
        <v>비뇨기</v>
      </c>
      <c r="F12" s="30" t="str">
        <f>VLOOKUP(B12,'1_문헌특성'!A:AN,9,0)</f>
        <v>방광암</v>
      </c>
      <c r="G12" s="6" t="str">
        <f>VLOOKUP(B12,'1_문헌특성'!A:AN,10,0)</f>
        <v>diagnostic transurethral resection of bladder tumor, recurrent BCG failure high-grade nonmuscle-invasive bladder cancer</v>
      </c>
      <c r="H12" s="30" t="str">
        <f>VLOOKUP(B12,'1_문헌특성'!A:AN,33,0)</f>
        <v>로봇 보조</v>
      </c>
      <c r="I12" s="30" t="str">
        <f>VLOOKUP(B12,'1_문헌특성'!A:AN,36,0)</f>
        <v>개복</v>
      </c>
      <c r="J12" s="6"/>
      <c r="K12" s="6" t="s">
        <v>170</v>
      </c>
      <c r="L12" s="6" t="s">
        <v>149</v>
      </c>
      <c r="M12" s="6" t="s">
        <v>155</v>
      </c>
      <c r="N12" s="6" t="s">
        <v>114</v>
      </c>
      <c r="O12" s="6" t="s">
        <v>115</v>
      </c>
      <c r="P12" s="30">
        <v>58</v>
      </c>
      <c r="Q12" s="30">
        <v>19</v>
      </c>
      <c r="R12" s="30">
        <v>33</v>
      </c>
      <c r="S12" s="30">
        <v>58</v>
      </c>
      <c r="T12" s="30">
        <v>29</v>
      </c>
      <c r="U12" s="30">
        <v>50</v>
      </c>
      <c r="V12" s="30">
        <v>0.09</v>
      </c>
      <c r="W12" s="30"/>
      <c r="X12" s="30"/>
      <c r="Y12" s="30"/>
      <c r="Z12" s="30"/>
    </row>
    <row r="13" spans="2:27" x14ac:dyDescent="0.3">
      <c r="B13" s="6">
        <v>593</v>
      </c>
      <c r="C13" s="6" t="str">
        <f>VLOOKUP(B13,'1_문헌특성'!A:AN,2,0)</f>
        <v>Mastroianni (2022b)</v>
      </c>
      <c r="D13" s="30" t="str">
        <f>VLOOKUP(B13,'1_문헌특성'!A:AN,3,0)</f>
        <v>RCT</v>
      </c>
      <c r="E13" s="30" t="str">
        <f>VLOOKUP(B13,'1_문헌특성'!A:AN,8,0)</f>
        <v>비뇨기</v>
      </c>
      <c r="F13" s="30" t="str">
        <f>VLOOKUP(B13,'1_문헌특성'!A:AN,9,0)</f>
        <v>방광암</v>
      </c>
      <c r="G13" s="6" t="str">
        <f>VLOOKUP(B13,'1_문헌특성'!A:AN,10,0)</f>
        <v>diagnostic transurethral resection of bladder tumor, recurrent BCG failure high-grade nonmuscle-invasive bladder cancer</v>
      </c>
      <c r="H13" s="30" t="str">
        <f>VLOOKUP(B13,'1_문헌특성'!A:AN,33,0)</f>
        <v>로봇 보조</v>
      </c>
      <c r="I13" s="30" t="str">
        <f>VLOOKUP(B13,'1_문헌특성'!A:AN,36,0)</f>
        <v>개복</v>
      </c>
      <c r="J13" s="6"/>
      <c r="K13" s="6" t="s">
        <v>170</v>
      </c>
      <c r="L13" s="6" t="s">
        <v>149</v>
      </c>
      <c r="M13" s="6" t="s">
        <v>156</v>
      </c>
      <c r="N13" s="6" t="s">
        <v>114</v>
      </c>
      <c r="O13" s="6" t="s">
        <v>115</v>
      </c>
      <c r="P13" s="30">
        <v>58</v>
      </c>
      <c r="Q13" s="30">
        <v>5</v>
      </c>
      <c r="R13" s="30">
        <v>9</v>
      </c>
      <c r="S13" s="30">
        <v>58</v>
      </c>
      <c r="T13" s="30">
        <v>1</v>
      </c>
      <c r="U13" s="30">
        <v>2</v>
      </c>
      <c r="V13" s="30">
        <v>0.21</v>
      </c>
      <c r="W13" s="30"/>
      <c r="X13" s="30"/>
      <c r="Y13" s="30"/>
      <c r="Z13" s="30"/>
    </row>
    <row r="14" spans="2:27" x14ac:dyDescent="0.3">
      <c r="B14" s="6">
        <v>593</v>
      </c>
      <c r="C14" s="6" t="str">
        <f>VLOOKUP(B14,'1_문헌특성'!A:AN,2,0)</f>
        <v>Mastroianni (2022b)</v>
      </c>
      <c r="D14" s="30" t="str">
        <f>VLOOKUP(B14,'1_문헌특성'!A:AN,3,0)</f>
        <v>RCT</v>
      </c>
      <c r="E14" s="30" t="str">
        <f>VLOOKUP(B14,'1_문헌특성'!A:AN,8,0)</f>
        <v>비뇨기</v>
      </c>
      <c r="F14" s="30" t="str">
        <f>VLOOKUP(B14,'1_문헌특성'!A:AN,9,0)</f>
        <v>방광암</v>
      </c>
      <c r="G14" s="6" t="str">
        <f>VLOOKUP(B14,'1_문헌특성'!A:AN,10,0)</f>
        <v>diagnostic transurethral resection of bladder tumor, recurrent BCG failure high-grade nonmuscle-invasive bladder cancer</v>
      </c>
      <c r="H14" s="30" t="str">
        <f>VLOOKUP(B14,'1_문헌특성'!A:AN,33,0)</f>
        <v>로봇 보조</v>
      </c>
      <c r="I14" s="30" t="str">
        <f>VLOOKUP(B14,'1_문헌특성'!A:AN,36,0)</f>
        <v>개복</v>
      </c>
      <c r="J14" s="6"/>
      <c r="K14" s="6" t="s">
        <v>153</v>
      </c>
      <c r="L14" s="6" t="s">
        <v>172</v>
      </c>
      <c r="M14" s="6"/>
      <c r="N14" s="6" t="s">
        <v>114</v>
      </c>
      <c r="O14" s="6" t="s">
        <v>161</v>
      </c>
      <c r="P14" s="30">
        <v>57</v>
      </c>
      <c r="Q14" s="30">
        <v>7</v>
      </c>
      <c r="R14" s="30">
        <v>12</v>
      </c>
      <c r="S14" s="30">
        <v>57</v>
      </c>
      <c r="T14" s="30">
        <v>5</v>
      </c>
      <c r="U14" s="30">
        <v>9</v>
      </c>
      <c r="V14" s="30">
        <v>0.76</v>
      </c>
      <c r="W14" s="30"/>
      <c r="X14" s="30"/>
      <c r="Y14" s="30"/>
      <c r="Z14" s="30"/>
    </row>
    <row r="15" spans="2:27" x14ac:dyDescent="0.3">
      <c r="B15" s="6">
        <v>593</v>
      </c>
      <c r="C15" s="6" t="str">
        <f>VLOOKUP(B15,'1_문헌특성'!A:AN,2,0)</f>
        <v>Mastroianni (2022b)</v>
      </c>
      <c r="D15" s="30" t="str">
        <f>VLOOKUP(B15,'1_문헌특성'!A:AN,3,0)</f>
        <v>RCT</v>
      </c>
      <c r="E15" s="30" t="str">
        <f>VLOOKUP(B15,'1_문헌특성'!A:AN,8,0)</f>
        <v>비뇨기</v>
      </c>
      <c r="F15" s="30" t="str">
        <f>VLOOKUP(B15,'1_문헌특성'!A:AN,9,0)</f>
        <v>방광암</v>
      </c>
      <c r="G15" s="6" t="str">
        <f>VLOOKUP(B15,'1_문헌특성'!A:AN,10,0)</f>
        <v>diagnostic transurethral resection of bladder tumor, recurrent BCG failure high-grade nonmuscle-invasive bladder cancer</v>
      </c>
      <c r="H15" s="30" t="str">
        <f>VLOOKUP(B15,'1_문헌특성'!A:AN,33,0)</f>
        <v>로봇 보조</v>
      </c>
      <c r="I15" s="30" t="str">
        <f>VLOOKUP(B15,'1_문헌특성'!A:AN,36,0)</f>
        <v>개복</v>
      </c>
      <c r="J15" s="6"/>
      <c r="K15" s="6" t="s">
        <v>153</v>
      </c>
      <c r="L15" s="6" t="s">
        <v>173</v>
      </c>
      <c r="M15" s="6"/>
      <c r="N15" s="6" t="s">
        <v>114</v>
      </c>
      <c r="O15" s="6" t="s">
        <v>162</v>
      </c>
      <c r="P15" s="30">
        <v>57</v>
      </c>
      <c r="Q15" s="30">
        <v>16</v>
      </c>
      <c r="R15" s="30">
        <v>28</v>
      </c>
      <c r="S15" s="30">
        <v>57</v>
      </c>
      <c r="T15" s="30">
        <v>12</v>
      </c>
      <c r="U15" s="30">
        <v>21</v>
      </c>
      <c r="V15" s="30">
        <v>0.51</v>
      </c>
      <c r="W15" s="30"/>
      <c r="X15" s="30"/>
      <c r="Y15" s="30"/>
      <c r="Z15" s="30"/>
    </row>
    <row r="16" spans="2:27" x14ac:dyDescent="0.3">
      <c r="B16" s="6">
        <v>593</v>
      </c>
      <c r="C16" s="6" t="str">
        <f>VLOOKUP(B16,'1_문헌특성'!A:AN,2,0)</f>
        <v>Mastroianni (2022b)</v>
      </c>
      <c r="D16" s="30" t="str">
        <f>VLOOKUP(B16,'1_문헌특성'!A:AN,3,0)</f>
        <v>RCT</v>
      </c>
      <c r="E16" s="30" t="str">
        <f>VLOOKUP(B16,'1_문헌특성'!A:AN,8,0)</f>
        <v>비뇨기</v>
      </c>
      <c r="F16" s="30" t="str">
        <f>VLOOKUP(B16,'1_문헌특성'!A:AN,9,0)</f>
        <v>방광암</v>
      </c>
      <c r="G16" s="6" t="str">
        <f>VLOOKUP(B16,'1_문헌특성'!A:AN,10,0)</f>
        <v>diagnostic transurethral resection of bladder tumor, recurrent BCG failure high-grade nonmuscle-invasive bladder cancer</v>
      </c>
      <c r="H16" s="30" t="str">
        <f>VLOOKUP(B16,'1_문헌특성'!A:AN,33,0)</f>
        <v>로봇 보조</v>
      </c>
      <c r="I16" s="30" t="str">
        <f>VLOOKUP(B16,'1_문헌특성'!A:AN,36,0)</f>
        <v>개복</v>
      </c>
      <c r="J16" s="6"/>
      <c r="K16" s="6" t="s">
        <v>153</v>
      </c>
      <c r="L16" s="6" t="s">
        <v>174</v>
      </c>
      <c r="M16" s="6"/>
      <c r="N16" s="6" t="s">
        <v>114</v>
      </c>
      <c r="O16" s="6" t="s">
        <v>163</v>
      </c>
      <c r="P16" s="30">
        <v>57</v>
      </c>
      <c r="Q16" s="30">
        <v>19</v>
      </c>
      <c r="R16" s="30">
        <v>33</v>
      </c>
      <c r="S16" s="30">
        <v>57</v>
      </c>
      <c r="T16" s="30">
        <v>14</v>
      </c>
      <c r="U16" s="30">
        <v>25</v>
      </c>
      <c r="V16" s="30">
        <v>0.41</v>
      </c>
      <c r="W16" s="30"/>
      <c r="X16" s="30"/>
      <c r="Y16" s="30"/>
      <c r="Z16" s="30"/>
    </row>
    <row r="17" spans="2:26" x14ac:dyDescent="0.3">
      <c r="B17" s="6">
        <v>593</v>
      </c>
      <c r="C17" s="6" t="str">
        <f>VLOOKUP(B17,'1_문헌특성'!A:AN,2,0)</f>
        <v>Mastroianni (2022b)</v>
      </c>
      <c r="D17" s="30" t="str">
        <f>VLOOKUP(B17,'1_문헌특성'!A:AN,3,0)</f>
        <v>RCT</v>
      </c>
      <c r="E17" s="30" t="str">
        <f>VLOOKUP(B17,'1_문헌특성'!A:AN,8,0)</f>
        <v>비뇨기</v>
      </c>
      <c r="F17" s="30" t="str">
        <f>VLOOKUP(B17,'1_문헌특성'!A:AN,9,0)</f>
        <v>방광암</v>
      </c>
      <c r="G17" s="6" t="str">
        <f>VLOOKUP(B17,'1_문헌특성'!A:AN,10,0)</f>
        <v>diagnostic transurethral resection of bladder tumor, recurrent BCG failure high-grade nonmuscle-invasive bladder cancer</v>
      </c>
      <c r="H17" s="30" t="str">
        <f>VLOOKUP(B17,'1_문헌특성'!A:AN,33,0)</f>
        <v>로봇 보조</v>
      </c>
      <c r="I17" s="30" t="str">
        <f>VLOOKUP(B17,'1_문헌특성'!A:AN,36,0)</f>
        <v>개복</v>
      </c>
      <c r="J17" s="6"/>
      <c r="K17" s="6" t="s">
        <v>170</v>
      </c>
      <c r="L17" s="6" t="s">
        <v>154</v>
      </c>
      <c r="M17" s="6" t="s">
        <v>157</v>
      </c>
      <c r="N17" s="6" t="s">
        <v>114</v>
      </c>
      <c r="O17" s="6" t="s">
        <v>161</v>
      </c>
      <c r="P17" s="30">
        <v>57</v>
      </c>
      <c r="Q17" s="30">
        <v>10</v>
      </c>
      <c r="R17" s="30">
        <v>18</v>
      </c>
      <c r="S17" s="30">
        <v>57</v>
      </c>
      <c r="T17" s="30">
        <v>10</v>
      </c>
      <c r="U17" s="30">
        <v>18</v>
      </c>
      <c r="V17" s="30">
        <v>1</v>
      </c>
      <c r="W17" s="30"/>
      <c r="X17" s="30"/>
      <c r="Y17" s="30"/>
      <c r="Z17" s="30"/>
    </row>
    <row r="18" spans="2:26" x14ac:dyDescent="0.3">
      <c r="B18" s="6">
        <v>593</v>
      </c>
      <c r="C18" s="6" t="str">
        <f>VLOOKUP(B18,'1_문헌특성'!A:AN,2,0)</f>
        <v>Mastroianni (2022b)</v>
      </c>
      <c r="D18" s="30" t="str">
        <f>VLOOKUP(B18,'1_문헌특성'!A:AN,3,0)</f>
        <v>RCT</v>
      </c>
      <c r="E18" s="30" t="str">
        <f>VLOOKUP(B18,'1_문헌특성'!A:AN,8,0)</f>
        <v>비뇨기</v>
      </c>
      <c r="F18" s="30" t="str">
        <f>VLOOKUP(B18,'1_문헌특성'!A:AN,9,0)</f>
        <v>방광암</v>
      </c>
      <c r="G18" s="6" t="str">
        <f>VLOOKUP(B18,'1_문헌특성'!A:AN,10,0)</f>
        <v>diagnostic transurethral resection of bladder tumor, recurrent BCG failure high-grade nonmuscle-invasive bladder cancer</v>
      </c>
      <c r="H18" s="30" t="str">
        <f>VLOOKUP(B18,'1_문헌특성'!A:AN,33,0)</f>
        <v>로봇 보조</v>
      </c>
      <c r="I18" s="30" t="str">
        <f>VLOOKUP(B18,'1_문헌특성'!A:AN,36,0)</f>
        <v>개복</v>
      </c>
      <c r="J18" s="6"/>
      <c r="K18" s="6" t="s">
        <v>170</v>
      </c>
      <c r="L18" s="6" t="s">
        <v>154</v>
      </c>
      <c r="M18" s="6" t="s">
        <v>155</v>
      </c>
      <c r="N18" s="6" t="s">
        <v>114</v>
      </c>
      <c r="O18" s="6" t="s">
        <v>161</v>
      </c>
      <c r="P18" s="30">
        <v>57</v>
      </c>
      <c r="Q18" s="30">
        <v>9</v>
      </c>
      <c r="R18" s="30">
        <v>16</v>
      </c>
      <c r="S18" s="30">
        <v>57</v>
      </c>
      <c r="T18" s="30">
        <v>9</v>
      </c>
      <c r="U18" s="30">
        <v>16</v>
      </c>
      <c r="V18" s="30">
        <v>1</v>
      </c>
      <c r="W18" s="30"/>
      <c r="X18" s="30"/>
      <c r="Y18" s="30"/>
      <c r="Z18" s="30"/>
    </row>
    <row r="19" spans="2:26" x14ac:dyDescent="0.3">
      <c r="B19" s="6">
        <v>593</v>
      </c>
      <c r="C19" s="6" t="str">
        <f>VLOOKUP(B19,'1_문헌특성'!A:AN,2,0)</f>
        <v>Mastroianni (2022b)</v>
      </c>
      <c r="D19" s="30" t="str">
        <f>VLOOKUP(B19,'1_문헌특성'!A:AN,3,0)</f>
        <v>RCT</v>
      </c>
      <c r="E19" s="30" t="str">
        <f>VLOOKUP(B19,'1_문헌특성'!A:AN,8,0)</f>
        <v>비뇨기</v>
      </c>
      <c r="F19" s="30" t="str">
        <f>VLOOKUP(B19,'1_문헌특성'!A:AN,9,0)</f>
        <v>방광암</v>
      </c>
      <c r="G19" s="6" t="str">
        <f>VLOOKUP(B19,'1_문헌특성'!A:AN,10,0)</f>
        <v>diagnostic transurethral resection of bladder tumor, recurrent BCG failure high-grade nonmuscle-invasive bladder cancer</v>
      </c>
      <c r="H19" s="30" t="str">
        <f>VLOOKUP(B19,'1_문헌특성'!A:AN,33,0)</f>
        <v>로봇 보조</v>
      </c>
      <c r="I19" s="30" t="str">
        <f>VLOOKUP(B19,'1_문헌특성'!A:AN,36,0)</f>
        <v>개복</v>
      </c>
      <c r="J19" s="6"/>
      <c r="K19" s="6" t="s">
        <v>170</v>
      </c>
      <c r="L19" s="6" t="s">
        <v>154</v>
      </c>
      <c r="M19" s="6" t="s">
        <v>156</v>
      </c>
      <c r="N19" s="6" t="s">
        <v>114</v>
      </c>
      <c r="O19" s="6" t="s">
        <v>161</v>
      </c>
      <c r="P19" s="30">
        <v>57</v>
      </c>
      <c r="Q19" s="30">
        <v>2</v>
      </c>
      <c r="R19" s="30">
        <v>4</v>
      </c>
      <c r="S19" s="30">
        <v>57</v>
      </c>
      <c r="T19" s="30">
        <v>2</v>
      </c>
      <c r="U19" s="30">
        <v>4</v>
      </c>
      <c r="V19" s="30">
        <v>1</v>
      </c>
      <c r="W19" s="30"/>
      <c r="X19" s="30"/>
      <c r="Y19" s="30"/>
      <c r="Z19" s="30"/>
    </row>
    <row r="20" spans="2:26" x14ac:dyDescent="0.3">
      <c r="B20" s="6">
        <v>593</v>
      </c>
      <c r="C20" s="6" t="str">
        <f>VLOOKUP(B20,'1_문헌특성'!A:AN,2,0)</f>
        <v>Mastroianni (2022b)</v>
      </c>
      <c r="D20" s="30" t="str">
        <f>VLOOKUP(B20,'1_문헌특성'!A:AN,3,0)</f>
        <v>RCT</v>
      </c>
      <c r="E20" s="30" t="str">
        <f>VLOOKUP(B20,'1_문헌특성'!A:AN,8,0)</f>
        <v>비뇨기</v>
      </c>
      <c r="F20" s="30" t="str">
        <f>VLOOKUP(B20,'1_문헌특성'!A:AN,9,0)</f>
        <v>방광암</v>
      </c>
      <c r="G20" s="6" t="str">
        <f>VLOOKUP(B20,'1_문헌특성'!A:AN,10,0)</f>
        <v>diagnostic transurethral resection of bladder tumor, recurrent BCG failure high-grade nonmuscle-invasive bladder cancer</v>
      </c>
      <c r="H20" s="30" t="str">
        <f>VLOOKUP(B20,'1_문헌특성'!A:AN,33,0)</f>
        <v>로봇 보조</v>
      </c>
      <c r="I20" s="30" t="str">
        <f>VLOOKUP(B20,'1_문헌특성'!A:AN,36,0)</f>
        <v>개복</v>
      </c>
      <c r="J20" s="6"/>
      <c r="K20" s="6" t="s">
        <v>170</v>
      </c>
      <c r="L20" s="6" t="s">
        <v>154</v>
      </c>
      <c r="M20" s="6" t="s">
        <v>157</v>
      </c>
      <c r="N20" s="6" t="s">
        <v>114</v>
      </c>
      <c r="O20" s="6" t="s">
        <v>162</v>
      </c>
      <c r="P20" s="30">
        <v>57</v>
      </c>
      <c r="Q20" s="30">
        <v>24</v>
      </c>
      <c r="R20" s="30">
        <v>42</v>
      </c>
      <c r="S20" s="30">
        <v>57</v>
      </c>
      <c r="T20" s="30">
        <v>25</v>
      </c>
      <c r="U20" s="30">
        <v>44</v>
      </c>
      <c r="V20" s="30">
        <v>1</v>
      </c>
      <c r="W20" s="30"/>
      <c r="X20" s="30"/>
      <c r="Y20" s="30"/>
      <c r="Z20" s="30"/>
    </row>
    <row r="21" spans="2:26" x14ac:dyDescent="0.3">
      <c r="B21" s="6">
        <v>593</v>
      </c>
      <c r="C21" s="6" t="str">
        <f>VLOOKUP(B21,'1_문헌특성'!A:AN,2,0)</f>
        <v>Mastroianni (2022b)</v>
      </c>
      <c r="D21" s="30" t="str">
        <f>VLOOKUP(B21,'1_문헌특성'!A:AN,3,0)</f>
        <v>RCT</v>
      </c>
      <c r="E21" s="30" t="str">
        <f>VLOOKUP(B21,'1_문헌특성'!A:AN,8,0)</f>
        <v>비뇨기</v>
      </c>
      <c r="F21" s="30" t="str">
        <f>VLOOKUP(B21,'1_문헌특성'!A:AN,9,0)</f>
        <v>방광암</v>
      </c>
      <c r="G21" s="6" t="str">
        <f>VLOOKUP(B21,'1_문헌특성'!A:AN,10,0)</f>
        <v>diagnostic transurethral resection of bladder tumor, recurrent BCG failure high-grade nonmuscle-invasive bladder cancer</v>
      </c>
      <c r="H21" s="30" t="str">
        <f>VLOOKUP(B21,'1_문헌특성'!A:AN,33,0)</f>
        <v>로봇 보조</v>
      </c>
      <c r="I21" s="30" t="str">
        <f>VLOOKUP(B21,'1_문헌특성'!A:AN,36,0)</f>
        <v>개복</v>
      </c>
      <c r="J21" s="6"/>
      <c r="K21" s="6" t="s">
        <v>170</v>
      </c>
      <c r="L21" s="6" t="s">
        <v>154</v>
      </c>
      <c r="M21" s="6" t="s">
        <v>155</v>
      </c>
      <c r="N21" s="6" t="s">
        <v>114</v>
      </c>
      <c r="O21" s="6" t="s">
        <v>162</v>
      </c>
      <c r="P21" s="30">
        <v>57</v>
      </c>
      <c r="Q21" s="30">
        <v>18</v>
      </c>
      <c r="R21" s="30">
        <v>32</v>
      </c>
      <c r="S21" s="30">
        <v>57</v>
      </c>
      <c r="T21" s="30">
        <v>24</v>
      </c>
      <c r="U21" s="30">
        <v>42</v>
      </c>
      <c r="V21" s="30">
        <v>0.33</v>
      </c>
      <c r="W21" s="30"/>
      <c r="X21" s="30"/>
      <c r="Y21" s="30"/>
      <c r="Z21" s="30"/>
    </row>
    <row r="22" spans="2:26" x14ac:dyDescent="0.3">
      <c r="B22" s="6">
        <v>593</v>
      </c>
      <c r="C22" s="6" t="str">
        <f>VLOOKUP(B22,'1_문헌특성'!A:AN,2,0)</f>
        <v>Mastroianni (2022b)</v>
      </c>
      <c r="D22" s="30" t="str">
        <f>VLOOKUP(B22,'1_문헌특성'!A:AN,3,0)</f>
        <v>RCT</v>
      </c>
      <c r="E22" s="30" t="str">
        <f>VLOOKUP(B22,'1_문헌특성'!A:AN,8,0)</f>
        <v>비뇨기</v>
      </c>
      <c r="F22" s="30" t="str">
        <f>VLOOKUP(B22,'1_문헌특성'!A:AN,9,0)</f>
        <v>방광암</v>
      </c>
      <c r="G22" s="6" t="str">
        <f>VLOOKUP(B22,'1_문헌특성'!A:AN,10,0)</f>
        <v>diagnostic transurethral resection of bladder tumor, recurrent BCG failure high-grade nonmuscle-invasive bladder cancer</v>
      </c>
      <c r="H22" s="30" t="str">
        <f>VLOOKUP(B22,'1_문헌특성'!A:AN,33,0)</f>
        <v>로봇 보조</v>
      </c>
      <c r="I22" s="30" t="str">
        <f>VLOOKUP(B22,'1_문헌특성'!A:AN,36,0)</f>
        <v>개복</v>
      </c>
      <c r="J22" s="6"/>
      <c r="K22" s="6" t="s">
        <v>170</v>
      </c>
      <c r="L22" s="6" t="s">
        <v>154</v>
      </c>
      <c r="M22" s="6" t="s">
        <v>156</v>
      </c>
      <c r="N22" s="6" t="s">
        <v>114</v>
      </c>
      <c r="O22" s="6" t="s">
        <v>162</v>
      </c>
      <c r="P22" s="30">
        <v>57</v>
      </c>
      <c r="Q22" s="30">
        <v>9</v>
      </c>
      <c r="R22" s="30">
        <v>16</v>
      </c>
      <c r="S22" s="30">
        <v>57</v>
      </c>
      <c r="T22" s="30">
        <v>6</v>
      </c>
      <c r="U22" s="30">
        <v>11</v>
      </c>
      <c r="V22" s="30">
        <v>0.57999999999999996</v>
      </c>
      <c r="W22" s="30"/>
      <c r="X22" s="30"/>
      <c r="Y22" s="30"/>
      <c r="Z22" s="30"/>
    </row>
    <row r="23" spans="2:26" x14ac:dyDescent="0.3">
      <c r="B23" s="6">
        <v>593</v>
      </c>
      <c r="C23" s="6" t="str">
        <f>VLOOKUP(B23,'1_문헌특성'!A:AN,2,0)</f>
        <v>Mastroianni (2022b)</v>
      </c>
      <c r="D23" s="30" t="str">
        <f>VLOOKUP(B23,'1_문헌특성'!A:AN,3,0)</f>
        <v>RCT</v>
      </c>
      <c r="E23" s="30" t="str">
        <f>VLOOKUP(B23,'1_문헌특성'!A:AN,8,0)</f>
        <v>비뇨기</v>
      </c>
      <c r="F23" s="30" t="str">
        <f>VLOOKUP(B23,'1_문헌특성'!A:AN,9,0)</f>
        <v>방광암</v>
      </c>
      <c r="G23" s="6" t="str">
        <f>VLOOKUP(B23,'1_문헌특성'!A:AN,10,0)</f>
        <v>diagnostic transurethral resection of bladder tumor, recurrent BCG failure high-grade nonmuscle-invasive bladder cancer</v>
      </c>
      <c r="H23" s="30" t="str">
        <f>VLOOKUP(B23,'1_문헌특성'!A:AN,33,0)</f>
        <v>로봇 보조</v>
      </c>
      <c r="I23" s="30" t="str">
        <f>VLOOKUP(B23,'1_문헌특성'!A:AN,36,0)</f>
        <v>개복</v>
      </c>
      <c r="J23" s="6"/>
      <c r="K23" s="6" t="s">
        <v>170</v>
      </c>
      <c r="L23" s="6" t="s">
        <v>154</v>
      </c>
      <c r="M23" s="6" t="s">
        <v>157</v>
      </c>
      <c r="N23" s="6" t="s">
        <v>114</v>
      </c>
      <c r="O23" s="6" t="s">
        <v>163</v>
      </c>
      <c r="P23" s="30">
        <v>57</v>
      </c>
      <c r="Q23" s="30">
        <v>28</v>
      </c>
      <c r="R23" s="30">
        <v>49</v>
      </c>
      <c r="S23" s="30">
        <v>57</v>
      </c>
      <c r="T23" s="30">
        <v>32</v>
      </c>
      <c r="U23" s="30">
        <v>56</v>
      </c>
      <c r="V23" s="30">
        <v>0.5</v>
      </c>
      <c r="W23" s="30"/>
      <c r="X23" s="30"/>
      <c r="Y23" s="30"/>
      <c r="Z23" s="30"/>
    </row>
    <row r="24" spans="2:26" x14ac:dyDescent="0.3">
      <c r="B24" s="6">
        <v>593</v>
      </c>
      <c r="C24" s="6" t="str">
        <f>VLOOKUP(B24,'1_문헌특성'!A:AN,2,0)</f>
        <v>Mastroianni (2022b)</v>
      </c>
      <c r="D24" s="30" t="str">
        <f>VLOOKUP(B24,'1_문헌특성'!A:AN,3,0)</f>
        <v>RCT</v>
      </c>
      <c r="E24" s="30" t="str">
        <f>VLOOKUP(B24,'1_문헌특성'!A:AN,8,0)</f>
        <v>비뇨기</v>
      </c>
      <c r="F24" s="30" t="str">
        <f>VLOOKUP(B24,'1_문헌특성'!A:AN,9,0)</f>
        <v>방광암</v>
      </c>
      <c r="G24" s="6" t="str">
        <f>VLOOKUP(B24,'1_문헌특성'!A:AN,10,0)</f>
        <v>diagnostic transurethral resection of bladder tumor, recurrent BCG failure high-grade nonmuscle-invasive bladder cancer</v>
      </c>
      <c r="H24" s="30" t="str">
        <f>VLOOKUP(B24,'1_문헌특성'!A:AN,33,0)</f>
        <v>로봇 보조</v>
      </c>
      <c r="I24" s="30" t="str">
        <f>VLOOKUP(B24,'1_문헌특성'!A:AN,36,0)</f>
        <v>개복</v>
      </c>
      <c r="J24" s="6"/>
      <c r="K24" s="6" t="s">
        <v>170</v>
      </c>
      <c r="L24" s="6" t="s">
        <v>154</v>
      </c>
      <c r="M24" s="6" t="s">
        <v>155</v>
      </c>
      <c r="N24" s="6" t="s">
        <v>114</v>
      </c>
      <c r="O24" s="6" t="s">
        <v>163</v>
      </c>
      <c r="P24" s="30">
        <v>57</v>
      </c>
      <c r="Q24" s="30">
        <v>21</v>
      </c>
      <c r="R24" s="30">
        <v>37</v>
      </c>
      <c r="S24" s="30">
        <v>57</v>
      </c>
      <c r="T24" s="30">
        <v>30</v>
      </c>
      <c r="U24" s="30">
        <v>53</v>
      </c>
      <c r="V24" s="30">
        <v>0.13</v>
      </c>
      <c r="W24" s="30"/>
      <c r="X24" s="30"/>
      <c r="Y24" s="30"/>
      <c r="Z24" s="30"/>
    </row>
    <row r="25" spans="2:26" x14ac:dyDescent="0.3">
      <c r="B25" s="6">
        <v>593</v>
      </c>
      <c r="C25" s="6" t="str">
        <f>VLOOKUP(B25,'1_문헌특성'!A:AN,2,0)</f>
        <v>Mastroianni (2022b)</v>
      </c>
      <c r="D25" s="30" t="str">
        <f>VLOOKUP(B25,'1_문헌특성'!A:AN,3,0)</f>
        <v>RCT</v>
      </c>
      <c r="E25" s="30" t="str">
        <f>VLOOKUP(B25,'1_문헌특성'!A:AN,8,0)</f>
        <v>비뇨기</v>
      </c>
      <c r="F25" s="30" t="str">
        <f>VLOOKUP(B25,'1_문헌특성'!A:AN,9,0)</f>
        <v>방광암</v>
      </c>
      <c r="G25" s="6" t="str">
        <f>VLOOKUP(B25,'1_문헌특성'!A:AN,10,0)</f>
        <v>diagnostic transurethral resection of bladder tumor, recurrent BCG failure high-grade nonmuscle-invasive bladder cancer</v>
      </c>
      <c r="H25" s="30" t="str">
        <f>VLOOKUP(B25,'1_문헌특성'!A:AN,33,0)</f>
        <v>로봇 보조</v>
      </c>
      <c r="I25" s="30" t="str">
        <f>VLOOKUP(B25,'1_문헌특성'!A:AN,36,0)</f>
        <v>개복</v>
      </c>
      <c r="J25" s="6"/>
      <c r="K25" s="6" t="s">
        <v>170</v>
      </c>
      <c r="L25" s="6" t="s">
        <v>154</v>
      </c>
      <c r="M25" s="6" t="s">
        <v>156</v>
      </c>
      <c r="N25" s="6" t="s">
        <v>114</v>
      </c>
      <c r="O25" s="6" t="s">
        <v>163</v>
      </c>
      <c r="P25" s="30">
        <v>57</v>
      </c>
      <c r="Q25" s="30">
        <v>16</v>
      </c>
      <c r="R25" s="30">
        <v>28</v>
      </c>
      <c r="S25" s="30">
        <v>57</v>
      </c>
      <c r="T25" s="30">
        <v>9</v>
      </c>
      <c r="U25" s="30">
        <v>16</v>
      </c>
      <c r="V25" s="30">
        <v>0.17</v>
      </c>
      <c r="W25" s="30"/>
      <c r="X25" s="30"/>
      <c r="Y25" s="30"/>
      <c r="Z25" s="30"/>
    </row>
    <row r="26" spans="2:26" x14ac:dyDescent="0.3">
      <c r="B26" s="6">
        <v>593</v>
      </c>
      <c r="C26" s="6" t="str">
        <f>VLOOKUP(B26,'1_문헌특성'!A:AN,2,0)</f>
        <v>Mastroianni (2022b)</v>
      </c>
      <c r="D26" s="30" t="str">
        <f>VLOOKUP(B26,'1_문헌특성'!A:AN,3,0)</f>
        <v>RCT</v>
      </c>
      <c r="E26" s="30" t="str">
        <f>VLOOKUP(B26,'1_문헌특성'!A:AN,8,0)</f>
        <v>비뇨기</v>
      </c>
      <c r="F26" s="30" t="str">
        <f>VLOOKUP(B26,'1_문헌특성'!A:AN,9,0)</f>
        <v>방광암</v>
      </c>
      <c r="G26" s="6" t="str">
        <f>VLOOKUP(B26,'1_문헌특성'!A:AN,10,0)</f>
        <v>diagnostic transurethral resection of bladder tumor, recurrent BCG failure high-grade nonmuscle-invasive bladder cancer</v>
      </c>
      <c r="H26" s="30" t="str">
        <f>VLOOKUP(B26,'1_문헌특성'!A:AN,33,0)</f>
        <v>로봇 보조</v>
      </c>
      <c r="I26" s="30" t="str">
        <f>VLOOKUP(B26,'1_문헌특성'!A:AN,36,0)</f>
        <v>개복</v>
      </c>
      <c r="J26" s="6"/>
      <c r="K26" s="6" t="s">
        <v>998</v>
      </c>
      <c r="L26" s="6" t="s">
        <v>158</v>
      </c>
      <c r="M26" s="6"/>
      <c r="N26" s="6"/>
      <c r="O26" s="6" t="s">
        <v>160</v>
      </c>
      <c r="P26" s="30">
        <v>57</v>
      </c>
      <c r="Q26" s="30" t="s">
        <v>206</v>
      </c>
      <c r="R26" s="30"/>
      <c r="S26" s="30">
        <v>57</v>
      </c>
      <c r="T26" s="30" t="s">
        <v>206</v>
      </c>
      <c r="U26" s="30"/>
      <c r="V26" s="30">
        <v>0.25</v>
      </c>
      <c r="W26" s="30"/>
      <c r="X26" s="30"/>
      <c r="Y26" s="30"/>
      <c r="Z26" s="30"/>
    </row>
    <row r="27" spans="2:26" x14ac:dyDescent="0.3">
      <c r="B27" s="6">
        <v>593</v>
      </c>
      <c r="C27" s="6" t="str">
        <f>VLOOKUP(B27,'1_문헌특성'!A:AN,2,0)</f>
        <v>Mastroianni (2022b)</v>
      </c>
      <c r="D27" s="30" t="str">
        <f>VLOOKUP(B27,'1_문헌특성'!A:AN,3,0)</f>
        <v>RCT</v>
      </c>
      <c r="E27" s="30" t="str">
        <f>VLOOKUP(B27,'1_문헌특성'!A:AN,8,0)</f>
        <v>비뇨기</v>
      </c>
      <c r="F27" s="30" t="str">
        <f>VLOOKUP(B27,'1_문헌특성'!A:AN,9,0)</f>
        <v>방광암</v>
      </c>
      <c r="G27" s="6" t="str">
        <f>VLOOKUP(B27,'1_문헌특성'!A:AN,10,0)</f>
        <v>diagnostic transurethral resection of bladder tumor, recurrent BCG failure high-grade nonmuscle-invasive bladder cancer</v>
      </c>
      <c r="H27" s="30" t="str">
        <f>VLOOKUP(B27,'1_문헌특성'!A:AN,33,0)</f>
        <v>로봇 보조</v>
      </c>
      <c r="I27" s="30" t="str">
        <f>VLOOKUP(B27,'1_문헌특성'!A:AN,36,0)</f>
        <v>개복</v>
      </c>
      <c r="J27" s="6"/>
      <c r="K27" s="6" t="s">
        <v>997</v>
      </c>
      <c r="L27" s="6" t="s">
        <v>159</v>
      </c>
      <c r="M27" s="6"/>
      <c r="N27" s="6"/>
      <c r="O27" s="6" t="s">
        <v>160</v>
      </c>
      <c r="P27" s="30">
        <v>57</v>
      </c>
      <c r="Q27" s="30" t="s">
        <v>206</v>
      </c>
      <c r="R27" s="30"/>
      <c r="S27" s="30">
        <v>57</v>
      </c>
      <c r="T27" s="30" t="s">
        <v>206</v>
      </c>
      <c r="U27" s="30"/>
      <c r="V27" s="30">
        <v>0.03</v>
      </c>
      <c r="W27" s="30"/>
      <c r="X27" s="30"/>
      <c r="Y27" s="30"/>
      <c r="Z27" s="30"/>
    </row>
    <row r="28" spans="2:26" x14ac:dyDescent="0.3">
      <c r="B28" s="6">
        <v>593</v>
      </c>
      <c r="C28" s="6" t="str">
        <f>VLOOKUP(B28,'1_문헌특성'!A:AN,2,0)</f>
        <v>Mastroianni (2022b)</v>
      </c>
      <c r="D28" s="30" t="str">
        <f>VLOOKUP(B28,'1_문헌특성'!A:AN,3,0)</f>
        <v>RCT</v>
      </c>
      <c r="E28" s="30" t="str">
        <f>VLOOKUP(B28,'1_문헌특성'!A:AN,8,0)</f>
        <v>비뇨기</v>
      </c>
      <c r="F28" s="30" t="str">
        <f>VLOOKUP(B28,'1_문헌특성'!A:AN,9,0)</f>
        <v>방광암</v>
      </c>
      <c r="G28" s="6" t="str">
        <f>VLOOKUP(B28,'1_문헌특성'!A:AN,10,0)</f>
        <v>diagnostic transurethral resection of bladder tumor, recurrent BCG failure high-grade nonmuscle-invasive bladder cancer</v>
      </c>
      <c r="H28" s="30" t="str">
        <f>VLOOKUP(B28,'1_문헌특성'!A:AN,33,0)</f>
        <v>로봇 보조</v>
      </c>
      <c r="I28" s="30" t="str">
        <f>VLOOKUP(B28,'1_문헌특성'!A:AN,36,0)</f>
        <v>개복</v>
      </c>
      <c r="J28" s="6"/>
      <c r="K28" s="6" t="s">
        <v>171</v>
      </c>
      <c r="L28" s="6" t="s">
        <v>164</v>
      </c>
      <c r="M28" s="6"/>
      <c r="N28" s="6"/>
      <c r="O28" s="6" t="s">
        <v>160</v>
      </c>
      <c r="P28" s="30">
        <v>57</v>
      </c>
      <c r="Q28" s="30">
        <v>5</v>
      </c>
      <c r="R28" s="30"/>
      <c r="S28" s="30">
        <v>57</v>
      </c>
      <c r="T28" s="30">
        <v>4</v>
      </c>
      <c r="U28" s="30"/>
      <c r="V28" s="30">
        <v>0.75</v>
      </c>
      <c r="W28" s="30"/>
      <c r="X28" s="30"/>
      <c r="Y28" s="30"/>
      <c r="Z28" s="30"/>
    </row>
    <row r="29" spans="2:26" x14ac:dyDescent="0.3">
      <c r="B29" s="6">
        <v>593</v>
      </c>
      <c r="C29" s="6" t="str">
        <f>VLOOKUP(B29,'1_문헌특성'!A:AN,2,0)</f>
        <v>Mastroianni (2022b)</v>
      </c>
      <c r="D29" s="30" t="str">
        <f>VLOOKUP(B29,'1_문헌특성'!A:AN,3,0)</f>
        <v>RCT</v>
      </c>
      <c r="E29" s="30" t="str">
        <f>VLOOKUP(B29,'1_문헌특성'!A:AN,8,0)</f>
        <v>비뇨기</v>
      </c>
      <c r="F29" s="30" t="str">
        <f>VLOOKUP(B29,'1_문헌특성'!A:AN,9,0)</f>
        <v>방광암</v>
      </c>
      <c r="G29" s="6" t="str">
        <f>VLOOKUP(B29,'1_문헌특성'!A:AN,10,0)</f>
        <v>diagnostic transurethral resection of bladder tumor, recurrent BCG failure high-grade nonmuscle-invasive bladder cancer</v>
      </c>
      <c r="H29" s="30" t="str">
        <f>VLOOKUP(B29,'1_문헌특성'!A:AN,33,0)</f>
        <v>로봇 보조</v>
      </c>
      <c r="I29" s="30" t="str">
        <f>VLOOKUP(B29,'1_문헌특성'!A:AN,36,0)</f>
        <v>개복</v>
      </c>
      <c r="J29" s="6"/>
      <c r="K29" s="6" t="s">
        <v>171</v>
      </c>
      <c r="L29" s="6" t="s">
        <v>165</v>
      </c>
      <c r="M29" s="6"/>
      <c r="N29" s="6"/>
      <c r="O29" s="6" t="s">
        <v>160</v>
      </c>
      <c r="P29" s="30">
        <v>57</v>
      </c>
      <c r="Q29" s="30">
        <v>4</v>
      </c>
      <c r="R29" s="30"/>
      <c r="S29" s="30">
        <v>57</v>
      </c>
      <c r="T29" s="30">
        <v>2</v>
      </c>
      <c r="U29" s="30"/>
      <c r="V29" s="30">
        <v>0.42</v>
      </c>
      <c r="W29" s="30"/>
      <c r="X29" s="30"/>
      <c r="Y29" s="30"/>
      <c r="Z29" s="30"/>
    </row>
    <row r="30" spans="2:26" x14ac:dyDescent="0.3">
      <c r="B30" s="6">
        <v>593</v>
      </c>
      <c r="C30" s="6" t="str">
        <f>VLOOKUP(B30,'1_문헌특성'!A:AN,2,0)</f>
        <v>Mastroianni (2022b)</v>
      </c>
      <c r="D30" s="30" t="str">
        <f>VLOOKUP(B30,'1_문헌특성'!A:AN,3,0)</f>
        <v>RCT</v>
      </c>
      <c r="E30" s="30" t="str">
        <f>VLOOKUP(B30,'1_문헌특성'!A:AN,8,0)</f>
        <v>비뇨기</v>
      </c>
      <c r="F30" s="30" t="str">
        <f>VLOOKUP(B30,'1_문헌특성'!A:AN,9,0)</f>
        <v>방광암</v>
      </c>
      <c r="G30" s="6" t="str">
        <f>VLOOKUP(B30,'1_문헌특성'!A:AN,10,0)</f>
        <v>diagnostic transurethral resection of bladder tumor, recurrent BCG failure high-grade nonmuscle-invasive bladder cancer</v>
      </c>
      <c r="H30" s="30" t="str">
        <f>VLOOKUP(B30,'1_문헌특성'!A:AN,33,0)</f>
        <v>로봇 보조</v>
      </c>
      <c r="I30" s="30" t="str">
        <f>VLOOKUP(B30,'1_문헌특성'!A:AN,36,0)</f>
        <v>개복</v>
      </c>
      <c r="J30" s="6"/>
      <c r="K30" s="6" t="s">
        <v>171</v>
      </c>
      <c r="L30" s="6" t="s">
        <v>166</v>
      </c>
      <c r="M30" s="6"/>
      <c r="N30" s="6"/>
      <c r="O30" s="6" t="s">
        <v>160</v>
      </c>
      <c r="P30" s="30">
        <v>57</v>
      </c>
      <c r="Q30" s="30"/>
      <c r="R30" s="30"/>
      <c r="S30" s="30">
        <v>57</v>
      </c>
      <c r="T30" s="30"/>
      <c r="U30" s="30"/>
      <c r="V30" s="30">
        <v>0.98</v>
      </c>
      <c r="W30" s="30"/>
      <c r="X30" s="30"/>
      <c r="Y30" s="30"/>
      <c r="Z30" s="30"/>
    </row>
    <row r="31" spans="2:26" x14ac:dyDescent="0.3">
      <c r="B31" s="6">
        <v>473</v>
      </c>
      <c r="C31" s="6" t="str">
        <f>VLOOKUP(B31,'1_문헌특성'!A:AN,2,0)</f>
        <v>Mastroianni(2022a)</v>
      </c>
      <c r="D31" s="30" t="str">
        <f>VLOOKUP(B31,'1_문헌특성'!A:AN,3,0)</f>
        <v>RCT</v>
      </c>
      <c r="E31" s="30" t="str">
        <f>VLOOKUP(B31,'1_문헌특성'!A:AN,8,0)</f>
        <v>비뇨기</v>
      </c>
      <c r="F31" s="30" t="str">
        <f>VLOOKUP(B31,'1_문헌특성'!A:AN,9,0)</f>
        <v>방광암</v>
      </c>
      <c r="G31" s="6" t="str">
        <f>VLOOKUP(B31,'1_문헌특성'!A:AN,10,0)</f>
        <v>high-grade 비근침윤성 방광암 또는 BCG 실패 환자</v>
      </c>
      <c r="H31" s="30" t="str">
        <f>VLOOKUP(B31,'1_문헌특성'!A:AN,33,0)</f>
        <v>로봇 보조</v>
      </c>
      <c r="I31" s="30" t="str">
        <f>VLOOKUP(B31,'1_문헌특성'!A:AN,36,0)</f>
        <v>개복</v>
      </c>
      <c r="J31" s="6"/>
      <c r="K31" s="6" t="s">
        <v>171</v>
      </c>
      <c r="L31" s="6" t="s">
        <v>164</v>
      </c>
      <c r="M31" s="6"/>
      <c r="N31" s="6"/>
      <c r="O31" s="6" t="s">
        <v>216</v>
      </c>
      <c r="P31" s="30">
        <v>30</v>
      </c>
      <c r="Q31" s="30"/>
      <c r="R31" s="30"/>
      <c r="S31" s="30">
        <v>28</v>
      </c>
      <c r="T31" s="30"/>
      <c r="U31" s="30"/>
      <c r="V31" s="30">
        <v>0.39</v>
      </c>
      <c r="W31" s="30"/>
      <c r="X31" s="30"/>
      <c r="Y31" s="30"/>
      <c r="Z31" s="30"/>
    </row>
    <row r="32" spans="2:26" x14ac:dyDescent="0.3">
      <c r="B32" s="6">
        <v>473</v>
      </c>
      <c r="C32" s="6" t="str">
        <f>VLOOKUP(B32,'1_문헌특성'!A:AN,2,0)</f>
        <v>Mastroianni(2022a)</v>
      </c>
      <c r="D32" s="30" t="str">
        <f>VLOOKUP(B32,'1_문헌특성'!A:AN,3,0)</f>
        <v>RCT</v>
      </c>
      <c r="E32" s="30" t="str">
        <f>VLOOKUP(B32,'1_문헌특성'!A:AN,8,0)</f>
        <v>비뇨기</v>
      </c>
      <c r="F32" s="30" t="str">
        <f>VLOOKUP(B32,'1_문헌특성'!A:AN,9,0)</f>
        <v>방광암</v>
      </c>
      <c r="G32" s="6" t="str">
        <f>VLOOKUP(B32,'1_문헌특성'!A:AN,10,0)</f>
        <v>high-grade 비근침윤성 방광암 또는 BCG 실패 환자</v>
      </c>
      <c r="H32" s="30" t="str">
        <f>VLOOKUP(B32,'1_문헌특성'!A:AN,33,0)</f>
        <v>로봇 보조</v>
      </c>
      <c r="I32" s="30" t="str">
        <f>VLOOKUP(B32,'1_문헌특성'!A:AN,36,0)</f>
        <v>개복</v>
      </c>
      <c r="J32" s="6"/>
      <c r="K32" s="6" t="s">
        <v>171</v>
      </c>
      <c r="L32" s="6" t="s">
        <v>165</v>
      </c>
      <c r="M32" s="6"/>
      <c r="N32" s="6"/>
      <c r="O32" s="6" t="s">
        <v>216</v>
      </c>
      <c r="P32" s="30">
        <v>30</v>
      </c>
      <c r="Q32" s="30"/>
      <c r="R32" s="30"/>
      <c r="S32" s="30">
        <v>28</v>
      </c>
      <c r="T32" s="30"/>
      <c r="U32" s="30"/>
      <c r="V32" s="30">
        <v>0.154</v>
      </c>
      <c r="W32" s="30"/>
      <c r="X32" s="30"/>
      <c r="Y32" s="30"/>
      <c r="Z32" s="30"/>
    </row>
    <row r="33" spans="2:32" x14ac:dyDescent="0.3">
      <c r="B33" s="6">
        <v>473</v>
      </c>
      <c r="C33" s="6" t="str">
        <f>VLOOKUP(B33,'1_문헌특성'!A:AN,2,0)</f>
        <v>Mastroianni(2022a)</v>
      </c>
      <c r="D33" s="30" t="str">
        <f>VLOOKUP(B33,'1_문헌특성'!A:AN,3,0)</f>
        <v>RCT</v>
      </c>
      <c r="E33" s="30" t="str">
        <f>VLOOKUP(B33,'1_문헌특성'!A:AN,8,0)</f>
        <v>비뇨기</v>
      </c>
      <c r="F33" s="30" t="str">
        <f>VLOOKUP(B33,'1_문헌특성'!A:AN,9,0)</f>
        <v>방광암</v>
      </c>
      <c r="G33" s="6" t="str">
        <f>VLOOKUP(B33,'1_문헌특성'!A:AN,10,0)</f>
        <v>high-grade 비근침윤성 방광암 또는 BCG 실패 환자</v>
      </c>
      <c r="H33" s="30" t="str">
        <f>VLOOKUP(B33,'1_문헌특성'!A:AN,33,0)</f>
        <v>로봇 보조</v>
      </c>
      <c r="I33" s="30" t="str">
        <f>VLOOKUP(B33,'1_문헌특성'!A:AN,36,0)</f>
        <v>개복</v>
      </c>
      <c r="J33" s="6"/>
      <c r="K33" s="6" t="s">
        <v>171</v>
      </c>
      <c r="L33" s="6" t="s">
        <v>166</v>
      </c>
      <c r="M33" s="6"/>
      <c r="N33" s="6"/>
      <c r="O33" s="6" t="s">
        <v>216</v>
      </c>
      <c r="P33" s="30">
        <v>30</v>
      </c>
      <c r="Q33" s="30"/>
      <c r="R33" s="30"/>
      <c r="S33" s="30">
        <v>28</v>
      </c>
      <c r="T33" s="30"/>
      <c r="U33" s="30"/>
      <c r="V33" s="30">
        <v>0.73</v>
      </c>
      <c r="W33" s="30"/>
      <c r="X33" s="30"/>
      <c r="Y33" s="30"/>
      <c r="Z33" s="30"/>
    </row>
    <row r="34" spans="2:32" x14ac:dyDescent="0.3">
      <c r="B34" s="6" t="s">
        <v>337</v>
      </c>
      <c r="C34" s="6" t="str">
        <f>VLOOKUP(B34,'1_문헌특성'!A:AN,2,0)</f>
        <v>Parekh(2013)</v>
      </c>
      <c r="D34" s="30" t="str">
        <f>VLOOKUP(B34,'1_문헌특성'!A:AN,3,0)</f>
        <v>RCT</v>
      </c>
      <c r="E34" s="30" t="str">
        <f>VLOOKUP(B34,'1_문헌특성'!A:AN,8,0)</f>
        <v>비뇨기</v>
      </c>
      <c r="F34" s="30" t="str">
        <f>VLOOKUP(B34,'1_문헌특성'!A:AN,9,0)</f>
        <v>방광암</v>
      </c>
      <c r="G34" s="6" t="str">
        <f>VLOOKUP(B34,'1_문헌특성'!A:AN,10,0)</f>
        <v>bladder cancer</v>
      </c>
      <c r="H34" s="30" t="str">
        <f>VLOOKUP(B34,'1_문헌특성'!A:AN,33,0)</f>
        <v>로봇 보조</v>
      </c>
      <c r="I34" s="30" t="str">
        <f>VLOOKUP(B34,'1_문헌특성'!A:AN,36,0)</f>
        <v>개복</v>
      </c>
      <c r="J34" s="6"/>
      <c r="K34" s="6" t="s">
        <v>995</v>
      </c>
      <c r="L34" s="6" t="s">
        <v>362</v>
      </c>
      <c r="M34" s="6"/>
      <c r="N34" s="6" t="s">
        <v>114</v>
      </c>
      <c r="O34" s="6"/>
      <c r="P34" s="30">
        <v>20</v>
      </c>
      <c r="Q34" s="30">
        <v>8</v>
      </c>
      <c r="R34" s="30">
        <v>40</v>
      </c>
      <c r="S34" s="30">
        <v>20</v>
      </c>
      <c r="T34" s="30">
        <v>10</v>
      </c>
      <c r="U34" s="30">
        <v>50</v>
      </c>
      <c r="V34" s="30">
        <v>0.26800000000000002</v>
      </c>
      <c r="W34" s="30"/>
      <c r="X34" s="30"/>
      <c r="Y34" s="30"/>
      <c r="Z34" s="30"/>
    </row>
    <row r="35" spans="2:32" x14ac:dyDescent="0.3">
      <c r="B35" s="6" t="s">
        <v>337</v>
      </c>
      <c r="C35" s="6" t="str">
        <f>VLOOKUP(B35,'1_문헌특성'!A:AN,2,0)</f>
        <v>Parekh(2013)</v>
      </c>
      <c r="D35" s="30" t="str">
        <f>VLOOKUP(B35,'1_문헌특성'!A:AN,3,0)</f>
        <v>RCT</v>
      </c>
      <c r="E35" s="30" t="str">
        <f>VLOOKUP(B35,'1_문헌특성'!A:AN,8,0)</f>
        <v>비뇨기</v>
      </c>
      <c r="F35" s="30" t="str">
        <f>VLOOKUP(B35,'1_문헌특성'!A:AN,9,0)</f>
        <v>방광암</v>
      </c>
      <c r="G35" s="6" t="str">
        <f>VLOOKUP(B35,'1_문헌특성'!A:AN,10,0)</f>
        <v>bladder cancer</v>
      </c>
      <c r="H35" s="30" t="str">
        <f>VLOOKUP(B35,'1_문헌특성'!A:AN,33,0)</f>
        <v>로봇 보조</v>
      </c>
      <c r="I35" s="30" t="str">
        <f>VLOOKUP(B35,'1_문헌특성'!A:AN,36,0)</f>
        <v>개복</v>
      </c>
      <c r="J35" s="6"/>
      <c r="K35" s="6" t="s">
        <v>995</v>
      </c>
      <c r="L35" s="6" t="s">
        <v>366</v>
      </c>
      <c r="M35" s="6"/>
      <c r="N35" s="6" t="s">
        <v>114</v>
      </c>
      <c r="O35" s="6"/>
      <c r="P35" s="30">
        <v>20</v>
      </c>
      <c r="Q35" s="30">
        <v>7</v>
      </c>
      <c r="R35" s="30">
        <v>35</v>
      </c>
      <c r="S35" s="30">
        <v>20</v>
      </c>
      <c r="T35" s="30">
        <v>2</v>
      </c>
      <c r="U35" s="30">
        <v>10</v>
      </c>
      <c r="V35" s="30">
        <v>0.03</v>
      </c>
      <c r="W35" s="30"/>
      <c r="X35" s="30"/>
      <c r="Y35" s="30"/>
      <c r="Z35" s="30"/>
    </row>
    <row r="36" spans="2:32" x14ac:dyDescent="0.3">
      <c r="B36" s="6" t="s">
        <v>337</v>
      </c>
      <c r="C36" s="6" t="str">
        <f>VLOOKUP(B36,'1_문헌특성'!A:AN,2,0)</f>
        <v>Parekh(2013)</v>
      </c>
      <c r="D36" s="30" t="str">
        <f>VLOOKUP(B36,'1_문헌특성'!A:AN,3,0)</f>
        <v>RCT</v>
      </c>
      <c r="E36" s="30" t="str">
        <f>VLOOKUP(B36,'1_문헌특성'!A:AN,8,0)</f>
        <v>비뇨기</v>
      </c>
      <c r="F36" s="30" t="str">
        <f>VLOOKUP(B36,'1_문헌특성'!A:AN,9,0)</f>
        <v>방광암</v>
      </c>
      <c r="G36" s="6" t="str">
        <f>VLOOKUP(B36,'1_문헌특성'!A:AN,10,0)</f>
        <v>bladder cancer</v>
      </c>
      <c r="H36" s="30" t="str">
        <f>VLOOKUP(B36,'1_문헌특성'!A:AN,33,0)</f>
        <v>로봇 보조</v>
      </c>
      <c r="I36" s="30" t="str">
        <f>VLOOKUP(B36,'1_문헌특성'!A:AN,36,0)</f>
        <v>개복</v>
      </c>
      <c r="J36" s="6"/>
      <c r="K36" s="6" t="s">
        <v>170</v>
      </c>
      <c r="L36" s="6" t="s">
        <v>427</v>
      </c>
      <c r="M36" s="6" t="s">
        <v>426</v>
      </c>
      <c r="N36" s="6" t="s">
        <v>114</v>
      </c>
      <c r="O36" s="6"/>
      <c r="P36" s="30">
        <v>20</v>
      </c>
      <c r="Q36" s="30">
        <v>5</v>
      </c>
      <c r="R36" s="30">
        <v>25</v>
      </c>
      <c r="S36" s="30">
        <v>20</v>
      </c>
      <c r="T36" s="30">
        <v>5</v>
      </c>
      <c r="U36" s="30">
        <v>25</v>
      </c>
      <c r="V36" s="30">
        <v>0.5</v>
      </c>
      <c r="W36" s="30"/>
      <c r="X36" s="30"/>
      <c r="Y36" s="30"/>
      <c r="Z36" s="30"/>
    </row>
    <row r="37" spans="2:32" x14ac:dyDescent="0.3">
      <c r="B37" s="6" t="s">
        <v>337</v>
      </c>
      <c r="C37" s="6" t="str">
        <f>VLOOKUP(B37,'1_문헌특성'!A:AN,2,0)</f>
        <v>Parekh(2013)</v>
      </c>
      <c r="D37" s="30" t="str">
        <f>VLOOKUP(B37,'1_문헌특성'!A:AN,3,0)</f>
        <v>RCT</v>
      </c>
      <c r="E37" s="30" t="str">
        <f>VLOOKUP(B37,'1_문헌특성'!A:AN,8,0)</f>
        <v>비뇨기</v>
      </c>
      <c r="F37" s="30" t="str">
        <f>VLOOKUP(B37,'1_문헌특성'!A:AN,9,0)</f>
        <v>방광암</v>
      </c>
      <c r="G37" s="6" t="str">
        <f>VLOOKUP(B37,'1_문헌특성'!A:AN,10,0)</f>
        <v>bladder cancer</v>
      </c>
      <c r="H37" s="30" t="str">
        <f>VLOOKUP(B37,'1_문헌특성'!A:AN,33,0)</f>
        <v>로봇 보조</v>
      </c>
      <c r="I37" s="30" t="str">
        <f>VLOOKUP(B37,'1_문헌특성'!A:AN,36,0)</f>
        <v>개복</v>
      </c>
      <c r="J37" s="6"/>
      <c r="K37" s="6" t="s">
        <v>995</v>
      </c>
      <c r="L37" s="6" t="s">
        <v>371</v>
      </c>
      <c r="M37" s="6"/>
      <c r="N37" s="6" t="s">
        <v>114</v>
      </c>
      <c r="O37" s="6"/>
      <c r="P37" s="30">
        <v>20</v>
      </c>
      <c r="Q37" s="30">
        <v>8</v>
      </c>
      <c r="R37" s="30">
        <v>40</v>
      </c>
      <c r="S37" s="30">
        <v>20</v>
      </c>
      <c r="T37" s="30">
        <v>8</v>
      </c>
      <c r="U37" s="30">
        <v>40</v>
      </c>
      <c r="V37" s="30">
        <v>0.5</v>
      </c>
      <c r="W37" s="30"/>
      <c r="X37" s="30"/>
      <c r="Y37" s="30"/>
      <c r="Z37" s="30"/>
    </row>
    <row r="38" spans="2:32" x14ac:dyDescent="0.3">
      <c r="B38" s="6" t="s">
        <v>337</v>
      </c>
      <c r="C38" s="6" t="str">
        <f>VLOOKUP(B38,'1_문헌특성'!A:AN,2,0)</f>
        <v>Parekh(2013)</v>
      </c>
      <c r="D38" s="30" t="str">
        <f>VLOOKUP(B38,'1_문헌특성'!A:AN,3,0)</f>
        <v>RCT</v>
      </c>
      <c r="E38" s="30" t="str">
        <f>VLOOKUP(B38,'1_문헌특성'!A:AN,8,0)</f>
        <v>비뇨기</v>
      </c>
      <c r="F38" s="30" t="str">
        <f>VLOOKUP(B38,'1_문헌특성'!A:AN,9,0)</f>
        <v>방광암</v>
      </c>
      <c r="G38" s="6" t="str">
        <f>VLOOKUP(B38,'1_문헌특성'!A:AN,10,0)</f>
        <v>bladder cancer</v>
      </c>
      <c r="H38" s="30" t="str">
        <f>VLOOKUP(B38,'1_문헌특성'!A:AN,33,0)</f>
        <v>로봇 보조</v>
      </c>
      <c r="I38" s="30" t="str">
        <f>VLOOKUP(B38,'1_문헌특성'!A:AN,36,0)</f>
        <v>개복</v>
      </c>
      <c r="J38" s="6"/>
      <c r="K38" s="6" t="s">
        <v>999</v>
      </c>
      <c r="L38" s="6" t="s">
        <v>372</v>
      </c>
      <c r="M38" s="6"/>
      <c r="N38" s="6" t="s">
        <v>114</v>
      </c>
      <c r="O38" s="6"/>
      <c r="P38" s="30">
        <v>20</v>
      </c>
      <c r="Q38" s="30">
        <v>1</v>
      </c>
      <c r="R38" s="30">
        <v>5</v>
      </c>
      <c r="S38" s="30">
        <v>20</v>
      </c>
      <c r="T38" s="30">
        <v>1</v>
      </c>
      <c r="U38" s="30">
        <v>5</v>
      </c>
      <c r="V38" s="30">
        <v>0.5</v>
      </c>
      <c r="W38" s="30"/>
      <c r="X38" s="30"/>
      <c r="Y38" s="30"/>
      <c r="Z38" s="30"/>
    </row>
    <row r="39" spans="2:32" x14ac:dyDescent="0.3">
      <c r="B39" s="6" t="s">
        <v>337</v>
      </c>
      <c r="C39" s="6" t="str">
        <f>VLOOKUP(B39,'1_문헌특성'!A:AN,2,0)</f>
        <v>Parekh(2013)</v>
      </c>
      <c r="D39" s="30" t="str">
        <f>VLOOKUP(B39,'1_문헌특성'!A:AN,3,0)</f>
        <v>RCT</v>
      </c>
      <c r="E39" s="30" t="str">
        <f>VLOOKUP(B39,'1_문헌특성'!A:AN,8,0)</f>
        <v>비뇨기</v>
      </c>
      <c r="F39" s="30" t="str">
        <f>VLOOKUP(B39,'1_문헌특성'!A:AN,9,0)</f>
        <v>방광암</v>
      </c>
      <c r="G39" s="6" t="str">
        <f>VLOOKUP(B39,'1_문헌특성'!A:AN,10,0)</f>
        <v>bladder cancer</v>
      </c>
      <c r="H39" s="30" t="str">
        <f>VLOOKUP(B39,'1_문헌특성'!A:AN,33,0)</f>
        <v>로봇 보조</v>
      </c>
      <c r="I39" s="30" t="str">
        <f>VLOOKUP(B39,'1_문헌특성'!A:AN,36,0)</f>
        <v>개복</v>
      </c>
      <c r="J39" s="6"/>
      <c r="K39" s="6" t="s">
        <v>1000</v>
      </c>
      <c r="L39" s="6" t="s">
        <v>373</v>
      </c>
      <c r="M39" s="6"/>
      <c r="N39" s="6" t="s">
        <v>114</v>
      </c>
      <c r="O39" s="6"/>
      <c r="P39" s="30">
        <v>20</v>
      </c>
      <c r="Q39" s="30">
        <v>4</v>
      </c>
      <c r="R39" s="30">
        <v>20</v>
      </c>
      <c r="S39" s="30">
        <v>20</v>
      </c>
      <c r="T39" s="30">
        <v>4</v>
      </c>
      <c r="U39" s="30">
        <v>20</v>
      </c>
      <c r="V39" s="30">
        <v>0.5</v>
      </c>
      <c r="W39" s="30"/>
      <c r="X39" s="30"/>
      <c r="Y39" s="30"/>
      <c r="Z39" s="30"/>
    </row>
    <row r="40" spans="2:32" x14ac:dyDescent="0.3">
      <c r="B40" s="6">
        <v>9847</v>
      </c>
      <c r="C40" s="6" t="str">
        <f>VLOOKUP(B40,'1_문헌특성'!A:AN,2,0)</f>
        <v>Parekh(2018)</v>
      </c>
      <c r="D40" s="30" t="str">
        <f>VLOOKUP(B40,'1_문헌특성'!A:AN,3,0)</f>
        <v>RCT</v>
      </c>
      <c r="E40" s="30" t="str">
        <f>VLOOKUP(B40,'1_문헌특성'!A:AN,8,0)</f>
        <v>비뇨기</v>
      </c>
      <c r="F40" s="30" t="str">
        <f>VLOOKUP(B40,'1_문헌특성'!A:AN,9,0)</f>
        <v>방광암</v>
      </c>
      <c r="G40" s="6" t="str">
        <f>VLOOKUP(B40,'1_문헌특성'!A:AN,10,0)</f>
        <v>bladder cancer, refractory carcinoma in situ</v>
      </c>
      <c r="H40" s="30" t="str">
        <f>VLOOKUP(B40,'1_문헌특성'!A:AN,33,0)</f>
        <v>로봇 보조</v>
      </c>
      <c r="I40" s="30" t="str">
        <f>VLOOKUP(B40,'1_문헌특성'!A:AN,36,0)</f>
        <v>개복</v>
      </c>
      <c r="J40" s="6"/>
      <c r="K40" s="6" t="s">
        <v>171</v>
      </c>
      <c r="L40" s="6" t="s">
        <v>410</v>
      </c>
      <c r="M40" s="6" t="s">
        <v>396</v>
      </c>
      <c r="N40" s="6"/>
      <c r="O40" s="6" t="s">
        <v>395</v>
      </c>
      <c r="P40" s="30">
        <v>150</v>
      </c>
      <c r="Q40" s="30">
        <v>41</v>
      </c>
      <c r="R40" s="30">
        <v>27</v>
      </c>
      <c r="S40" s="30">
        <v>152</v>
      </c>
      <c r="T40" s="30">
        <v>42</v>
      </c>
      <c r="U40" s="30">
        <v>28</v>
      </c>
      <c r="V40" s="30"/>
      <c r="W40" s="30" t="s">
        <v>406</v>
      </c>
      <c r="X40" s="30">
        <v>0.94</v>
      </c>
      <c r="Y40" s="30" t="s">
        <v>407</v>
      </c>
      <c r="Z40" s="30">
        <v>0.75600000000000001</v>
      </c>
    </row>
    <row r="41" spans="2:32" x14ac:dyDescent="0.3">
      <c r="B41" s="6">
        <v>9847</v>
      </c>
      <c r="C41" s="6" t="str">
        <f>VLOOKUP(B41,'1_문헌특성'!A:AN,2,0)</f>
        <v>Parekh(2018)</v>
      </c>
      <c r="D41" s="30" t="str">
        <f>VLOOKUP(B41,'1_문헌특성'!A:AN,3,0)</f>
        <v>RCT</v>
      </c>
      <c r="E41" s="30" t="str">
        <f>VLOOKUP(B41,'1_문헌특성'!A:AN,8,0)</f>
        <v>비뇨기</v>
      </c>
      <c r="F41" s="30" t="str">
        <f>VLOOKUP(B41,'1_문헌특성'!A:AN,9,0)</f>
        <v>방광암</v>
      </c>
      <c r="G41" s="6" t="str">
        <f>VLOOKUP(B41,'1_문헌특성'!A:AN,10,0)</f>
        <v>bladder cancer, refractory carcinoma in situ</v>
      </c>
      <c r="H41" s="30" t="str">
        <f>VLOOKUP(B41,'1_문헌특성'!A:AN,33,0)</f>
        <v>로봇 보조</v>
      </c>
      <c r="I41" s="30" t="str">
        <f>VLOOKUP(B41,'1_문헌특성'!A:AN,36,0)</f>
        <v>개복</v>
      </c>
      <c r="J41" s="6"/>
      <c r="K41" s="6" t="s">
        <v>171</v>
      </c>
      <c r="L41" s="6" t="s">
        <v>410</v>
      </c>
      <c r="M41" s="6" t="s">
        <v>397</v>
      </c>
      <c r="N41" s="6"/>
      <c r="O41" s="6" t="s">
        <v>395</v>
      </c>
      <c r="P41" s="30">
        <v>159</v>
      </c>
      <c r="Q41" s="30">
        <v>43</v>
      </c>
      <c r="R41" s="30">
        <v>27</v>
      </c>
      <c r="S41" s="30">
        <v>153</v>
      </c>
      <c r="T41" s="30">
        <v>42</v>
      </c>
      <c r="U41" s="30">
        <v>27</v>
      </c>
      <c r="V41" s="30"/>
      <c r="W41" s="30" t="s">
        <v>406</v>
      </c>
      <c r="X41" s="30">
        <v>0.96</v>
      </c>
      <c r="Y41" s="30" t="s">
        <v>408</v>
      </c>
      <c r="Z41" s="41">
        <v>0.83199999999999996</v>
      </c>
      <c r="AA41" s="15"/>
      <c r="AB41" s="13"/>
      <c r="AC41" s="13"/>
      <c r="AD41" s="13"/>
      <c r="AE41" s="13"/>
      <c r="AF41" s="13"/>
    </row>
    <row r="42" spans="2:32" x14ac:dyDescent="0.3">
      <c r="B42" s="6">
        <v>9847</v>
      </c>
      <c r="C42" s="6" t="str">
        <f>VLOOKUP(B42,'1_문헌특성'!A:AN,2,0)</f>
        <v>Parekh(2018)</v>
      </c>
      <c r="D42" s="30" t="str">
        <f>VLOOKUP(B42,'1_문헌특성'!A:AN,3,0)</f>
        <v>RCT</v>
      </c>
      <c r="E42" s="30" t="str">
        <f>VLOOKUP(B42,'1_문헌특성'!A:AN,8,0)</f>
        <v>비뇨기</v>
      </c>
      <c r="F42" s="30" t="str">
        <f>VLOOKUP(B42,'1_문헌특성'!A:AN,9,0)</f>
        <v>방광암</v>
      </c>
      <c r="G42" s="6" t="str">
        <f>VLOOKUP(B42,'1_문헌특성'!A:AN,10,0)</f>
        <v>bladder cancer, refractory carcinoma in situ</v>
      </c>
      <c r="H42" s="30" t="str">
        <f>VLOOKUP(B42,'1_문헌특성'!A:AN,33,0)</f>
        <v>로봇 보조</v>
      </c>
      <c r="I42" s="30" t="str">
        <f>VLOOKUP(B42,'1_문헌특성'!A:AN,36,0)</f>
        <v>개복</v>
      </c>
      <c r="J42" s="6"/>
      <c r="K42" s="6" t="s">
        <v>171</v>
      </c>
      <c r="L42" s="6" t="s">
        <v>411</v>
      </c>
      <c r="M42" s="6"/>
      <c r="N42" s="6"/>
      <c r="O42" s="6" t="s">
        <v>395</v>
      </c>
      <c r="P42" s="30">
        <v>150</v>
      </c>
      <c r="Q42" s="30">
        <v>28</v>
      </c>
      <c r="R42" s="30">
        <v>19</v>
      </c>
      <c r="S42" s="30">
        <v>152</v>
      </c>
      <c r="T42" s="30">
        <v>32</v>
      </c>
      <c r="U42" s="30">
        <v>21</v>
      </c>
      <c r="V42" s="30"/>
      <c r="W42" s="30"/>
      <c r="X42" s="30"/>
      <c r="Y42" s="30"/>
      <c r="Z42" s="41"/>
      <c r="AA42" s="15" t="s">
        <v>412</v>
      </c>
      <c r="AB42" s="13"/>
      <c r="AC42" s="13"/>
      <c r="AD42" s="14"/>
      <c r="AE42" s="13"/>
      <c r="AF42" s="13"/>
    </row>
    <row r="43" spans="2:32" x14ac:dyDescent="0.3">
      <c r="B43" s="6">
        <v>9847</v>
      </c>
      <c r="C43" s="6" t="str">
        <f>VLOOKUP(B43,'1_문헌특성'!A:AN,2,0)</f>
        <v>Parekh(2018)</v>
      </c>
      <c r="D43" s="30" t="str">
        <f>VLOOKUP(B43,'1_문헌특성'!A:AN,3,0)</f>
        <v>RCT</v>
      </c>
      <c r="E43" s="30" t="str">
        <f>VLOOKUP(B43,'1_문헌특성'!A:AN,8,0)</f>
        <v>비뇨기</v>
      </c>
      <c r="F43" s="30" t="str">
        <f>VLOOKUP(B43,'1_문헌특성'!A:AN,9,0)</f>
        <v>방광암</v>
      </c>
      <c r="G43" s="6" t="str">
        <f>VLOOKUP(B43,'1_문헌특성'!A:AN,10,0)</f>
        <v>bladder cancer, refractory carcinoma in situ</v>
      </c>
      <c r="H43" s="30" t="str">
        <f>VLOOKUP(B43,'1_문헌특성'!A:AN,33,0)</f>
        <v>로봇 보조</v>
      </c>
      <c r="I43" s="30" t="str">
        <f>VLOOKUP(B43,'1_문헌특성'!A:AN,36,0)</f>
        <v>개복</v>
      </c>
      <c r="J43" s="6"/>
      <c r="K43" s="6" t="s">
        <v>171</v>
      </c>
      <c r="L43" s="6" t="s">
        <v>164</v>
      </c>
      <c r="M43" s="6"/>
      <c r="N43" s="6"/>
      <c r="O43" s="6" t="s">
        <v>395</v>
      </c>
      <c r="P43" s="30">
        <v>150</v>
      </c>
      <c r="Q43" s="30">
        <v>38</v>
      </c>
      <c r="R43" s="30"/>
      <c r="S43" s="30">
        <v>152</v>
      </c>
      <c r="T43" s="30">
        <v>43</v>
      </c>
      <c r="U43" s="30"/>
      <c r="V43" s="30"/>
      <c r="W43" s="30"/>
      <c r="X43" s="30"/>
      <c r="Y43" s="30"/>
      <c r="Z43" s="41"/>
      <c r="AA43" s="15" t="s">
        <v>412</v>
      </c>
      <c r="AB43" s="13"/>
      <c r="AC43" s="13"/>
      <c r="AD43" s="14"/>
      <c r="AE43" s="13"/>
      <c r="AF43" s="13"/>
    </row>
    <row r="44" spans="2:32" x14ac:dyDescent="0.3">
      <c r="B44" s="6">
        <v>9847</v>
      </c>
      <c r="C44" s="6" t="str">
        <f>VLOOKUP(B44,'1_문헌특성'!A:AN,2,0)</f>
        <v>Parekh(2018)</v>
      </c>
      <c r="D44" s="30" t="str">
        <f>VLOOKUP(B44,'1_문헌특성'!A:AN,3,0)</f>
        <v>RCT</v>
      </c>
      <c r="E44" s="30" t="str">
        <f>VLOOKUP(B44,'1_문헌특성'!A:AN,8,0)</f>
        <v>비뇨기</v>
      </c>
      <c r="F44" s="30" t="str">
        <f>VLOOKUP(B44,'1_문헌특성'!A:AN,9,0)</f>
        <v>방광암</v>
      </c>
      <c r="G44" s="6" t="str">
        <f>VLOOKUP(B44,'1_문헌특성'!A:AN,10,0)</f>
        <v>bladder cancer, refractory carcinoma in situ</v>
      </c>
      <c r="H44" s="30" t="str">
        <f>VLOOKUP(B44,'1_문헌특성'!A:AN,33,0)</f>
        <v>로봇 보조</v>
      </c>
      <c r="I44" s="30" t="str">
        <f>VLOOKUP(B44,'1_문헌특성'!A:AN,36,0)</f>
        <v>개복</v>
      </c>
      <c r="J44" s="6"/>
      <c r="K44" s="6" t="s">
        <v>169</v>
      </c>
      <c r="L44" s="6" t="s">
        <v>413</v>
      </c>
      <c r="M44" s="6"/>
      <c r="N44" s="6" t="s">
        <v>114</v>
      </c>
      <c r="O44" s="6" t="s">
        <v>361</v>
      </c>
      <c r="P44" s="30">
        <v>143</v>
      </c>
      <c r="Q44" s="30">
        <v>35</v>
      </c>
      <c r="R44" s="30">
        <v>24</v>
      </c>
      <c r="S44" s="30">
        <v>143</v>
      </c>
      <c r="T44" s="30">
        <v>65</v>
      </c>
      <c r="U44" s="30">
        <v>45</v>
      </c>
      <c r="V44" s="30"/>
      <c r="W44" s="30" t="s">
        <v>114</v>
      </c>
      <c r="X44" s="37">
        <v>-21</v>
      </c>
      <c r="Y44" s="37" t="s">
        <v>428</v>
      </c>
      <c r="Z44" s="41">
        <v>2.0000000000000001E-4</v>
      </c>
      <c r="AA44" s="15"/>
      <c r="AB44" s="13"/>
      <c r="AC44" s="13"/>
      <c r="AD44" s="13"/>
      <c r="AE44" s="13"/>
      <c r="AF44" s="13"/>
    </row>
    <row r="45" spans="2:32" x14ac:dyDescent="0.3">
      <c r="B45" s="6">
        <v>9847</v>
      </c>
      <c r="C45" s="6" t="str">
        <f>VLOOKUP(B45,'1_문헌특성'!A:AN,2,0)</f>
        <v>Parekh(2018)</v>
      </c>
      <c r="D45" s="30" t="str">
        <f>VLOOKUP(B45,'1_문헌특성'!A:AN,3,0)</f>
        <v>RCT</v>
      </c>
      <c r="E45" s="30" t="str">
        <f>VLOOKUP(B45,'1_문헌특성'!A:AN,8,0)</f>
        <v>비뇨기</v>
      </c>
      <c r="F45" s="30" t="str">
        <f>VLOOKUP(B45,'1_문헌특성'!A:AN,9,0)</f>
        <v>방광암</v>
      </c>
      <c r="G45" s="6" t="str">
        <f>VLOOKUP(B45,'1_문헌특성'!A:AN,10,0)</f>
        <v>bladder cancer, refractory carcinoma in situ</v>
      </c>
      <c r="H45" s="30" t="str">
        <f>VLOOKUP(B45,'1_문헌특성'!A:AN,33,0)</f>
        <v>로봇 보조</v>
      </c>
      <c r="I45" s="30" t="str">
        <f>VLOOKUP(B45,'1_문헌특성'!A:AN,36,0)</f>
        <v>개복</v>
      </c>
      <c r="J45" s="6"/>
      <c r="K45" s="6" t="s">
        <v>169</v>
      </c>
      <c r="L45" s="6" t="s">
        <v>414</v>
      </c>
      <c r="M45" s="6"/>
      <c r="N45" s="6" t="s">
        <v>114</v>
      </c>
      <c r="O45" s="6" t="s">
        <v>116</v>
      </c>
      <c r="P45" s="30">
        <v>139</v>
      </c>
      <c r="Q45" s="30">
        <v>18</v>
      </c>
      <c r="R45" s="30">
        <v>13</v>
      </c>
      <c r="S45" s="30">
        <v>136</v>
      </c>
      <c r="T45" s="30">
        <v>46</v>
      </c>
      <c r="U45" s="30">
        <v>34</v>
      </c>
      <c r="V45" s="30"/>
      <c r="W45" s="30" t="s">
        <v>114</v>
      </c>
      <c r="X45" s="37">
        <v>-20.8</v>
      </c>
      <c r="Y45" s="37" t="s">
        <v>429</v>
      </c>
      <c r="Z45" s="30" t="s">
        <v>430</v>
      </c>
    </row>
    <row r="46" spans="2:32" x14ac:dyDescent="0.3">
      <c r="B46" s="6">
        <v>9847</v>
      </c>
      <c r="C46" s="6" t="str">
        <f>VLOOKUP(B46,'1_문헌특성'!A:AN,2,0)</f>
        <v>Parekh(2018)</v>
      </c>
      <c r="D46" s="30" t="str">
        <f>VLOOKUP(B46,'1_문헌특성'!A:AN,3,0)</f>
        <v>RCT</v>
      </c>
      <c r="E46" s="30" t="str">
        <f>VLOOKUP(B46,'1_문헌특성'!A:AN,8,0)</f>
        <v>비뇨기</v>
      </c>
      <c r="F46" s="30" t="str">
        <f>VLOOKUP(B46,'1_문헌특성'!A:AN,9,0)</f>
        <v>방광암</v>
      </c>
      <c r="G46" s="6" t="str">
        <f>VLOOKUP(B46,'1_문헌특성'!A:AN,10,0)</f>
        <v>bladder cancer, refractory carcinoma in situ</v>
      </c>
      <c r="H46" s="30" t="str">
        <f>VLOOKUP(B46,'1_문헌특성'!A:AN,33,0)</f>
        <v>로봇 보조</v>
      </c>
      <c r="I46" s="30" t="str">
        <f>VLOOKUP(B46,'1_문헌특성'!A:AN,36,0)</f>
        <v>개복</v>
      </c>
      <c r="J46" s="6"/>
      <c r="K46" s="6" t="s">
        <v>169</v>
      </c>
      <c r="L46" s="6" t="s">
        <v>415</v>
      </c>
      <c r="M46" s="6"/>
      <c r="N46" s="6" t="s">
        <v>114</v>
      </c>
      <c r="O46" s="6" t="s">
        <v>117</v>
      </c>
      <c r="P46" s="30">
        <v>132</v>
      </c>
      <c r="Q46" s="30">
        <v>33</v>
      </c>
      <c r="R46" s="30">
        <v>25</v>
      </c>
      <c r="S46" s="30">
        <v>135</v>
      </c>
      <c r="T46" s="30">
        <v>54</v>
      </c>
      <c r="U46" s="30">
        <v>40</v>
      </c>
      <c r="V46" s="30"/>
      <c r="W46" s="30"/>
      <c r="X46" s="30">
        <v>-15</v>
      </c>
      <c r="Y46" s="37" t="s">
        <v>431</v>
      </c>
      <c r="Z46" s="30">
        <v>8.8999999999999999E-3</v>
      </c>
    </row>
    <row r="47" spans="2:32" x14ac:dyDescent="0.3">
      <c r="B47" s="6">
        <v>9847</v>
      </c>
      <c r="C47" s="6" t="str">
        <f>VLOOKUP(B47,'1_문헌특성'!A:AN,2,0)</f>
        <v>Parekh(2018)</v>
      </c>
      <c r="D47" s="30" t="str">
        <f>VLOOKUP(B47,'1_문헌특성'!A:AN,3,0)</f>
        <v>RCT</v>
      </c>
      <c r="E47" s="30" t="str">
        <f>VLOOKUP(B47,'1_문헌특성'!A:AN,8,0)</f>
        <v>비뇨기</v>
      </c>
      <c r="F47" s="30" t="str">
        <f>VLOOKUP(B47,'1_문헌특성'!A:AN,9,0)</f>
        <v>방광암</v>
      </c>
      <c r="G47" s="6" t="str">
        <f>VLOOKUP(B47,'1_문헌특성'!A:AN,10,0)</f>
        <v>bladder cancer, refractory carcinoma in situ</v>
      </c>
      <c r="H47" s="30" t="str">
        <f>VLOOKUP(B47,'1_문헌특성'!A:AN,33,0)</f>
        <v>로봇 보조</v>
      </c>
      <c r="I47" s="30" t="str">
        <f>VLOOKUP(B47,'1_문헌특성'!A:AN,36,0)</f>
        <v>개복</v>
      </c>
      <c r="J47" s="6"/>
      <c r="K47" s="6" t="s">
        <v>416</v>
      </c>
      <c r="L47" s="6" t="s">
        <v>366</v>
      </c>
      <c r="M47" s="6"/>
      <c r="N47" s="6" t="s">
        <v>114</v>
      </c>
      <c r="O47" s="6"/>
      <c r="P47" s="30">
        <v>139</v>
      </c>
      <c r="Q47" s="30">
        <v>40</v>
      </c>
      <c r="R47" s="30">
        <v>29</v>
      </c>
      <c r="S47" s="30">
        <v>146</v>
      </c>
      <c r="T47" s="30">
        <v>27</v>
      </c>
      <c r="U47" s="30">
        <v>18</v>
      </c>
      <c r="V47" s="30"/>
      <c r="W47" s="30"/>
      <c r="X47" s="30">
        <v>10.3</v>
      </c>
      <c r="Y47" s="30" t="s">
        <v>432</v>
      </c>
      <c r="Z47" s="30">
        <v>4.07E-2</v>
      </c>
    </row>
    <row r="48" spans="2:32" x14ac:dyDescent="0.3">
      <c r="B48" s="6">
        <v>9847</v>
      </c>
      <c r="C48" s="6" t="str">
        <f>VLOOKUP(B48,'1_문헌특성'!A:AN,2,0)</f>
        <v>Parekh(2018)</v>
      </c>
      <c r="D48" s="30" t="str">
        <f>VLOOKUP(B48,'1_문헌특성'!A:AN,3,0)</f>
        <v>RCT</v>
      </c>
      <c r="E48" s="30" t="str">
        <f>VLOOKUP(B48,'1_문헌특성'!A:AN,8,0)</f>
        <v>비뇨기</v>
      </c>
      <c r="F48" s="30" t="str">
        <f>VLOOKUP(B48,'1_문헌특성'!A:AN,9,0)</f>
        <v>방광암</v>
      </c>
      <c r="G48" s="6" t="str">
        <f>VLOOKUP(B48,'1_문헌특성'!A:AN,10,0)</f>
        <v>bladder cancer, refractory carcinoma in situ</v>
      </c>
      <c r="H48" s="30" t="str">
        <f>VLOOKUP(B48,'1_문헌특성'!A:AN,33,0)</f>
        <v>로봇 보조</v>
      </c>
      <c r="I48" s="30" t="str">
        <f>VLOOKUP(B48,'1_문헌특성'!A:AN,36,0)</f>
        <v>개복</v>
      </c>
      <c r="J48" s="6"/>
      <c r="K48" s="6" t="s">
        <v>170</v>
      </c>
      <c r="L48" s="6" t="s">
        <v>418</v>
      </c>
      <c r="M48" s="6" t="s">
        <v>426</v>
      </c>
      <c r="N48" s="6"/>
      <c r="O48" s="6" t="s">
        <v>417</v>
      </c>
      <c r="P48" s="30">
        <v>150</v>
      </c>
      <c r="Q48" s="30">
        <v>49</v>
      </c>
      <c r="R48" s="30">
        <v>33</v>
      </c>
      <c r="S48" s="30">
        <v>152</v>
      </c>
      <c r="T48" s="30">
        <v>47</v>
      </c>
      <c r="U48" s="30">
        <v>31</v>
      </c>
      <c r="V48" s="30">
        <v>0.8</v>
      </c>
      <c r="W48" s="30"/>
      <c r="X48" s="30"/>
      <c r="Y48" s="30"/>
      <c r="Z48" s="30"/>
    </row>
    <row r="49" spans="2:26" x14ac:dyDescent="0.3">
      <c r="B49" s="6">
        <v>9847</v>
      </c>
      <c r="C49" s="6" t="str">
        <f>VLOOKUP(B49,'1_문헌특성'!A:AN,2,0)</f>
        <v>Parekh(2018)</v>
      </c>
      <c r="D49" s="30" t="str">
        <f>VLOOKUP(B49,'1_문헌특성'!A:AN,3,0)</f>
        <v>RCT</v>
      </c>
      <c r="E49" s="30" t="str">
        <f>VLOOKUP(B49,'1_문헌특성'!A:AN,8,0)</f>
        <v>비뇨기</v>
      </c>
      <c r="F49" s="30" t="str">
        <f>VLOOKUP(B49,'1_문헌특성'!A:AN,9,0)</f>
        <v>방광암</v>
      </c>
      <c r="G49" s="6" t="str">
        <f>VLOOKUP(B49,'1_문헌특성'!A:AN,10,0)</f>
        <v>bladder cancer, refractory carcinoma in situ</v>
      </c>
      <c r="H49" s="30" t="str">
        <f>VLOOKUP(B49,'1_문헌특성'!A:AN,33,0)</f>
        <v>로봇 보조</v>
      </c>
      <c r="I49" s="30" t="str">
        <f>VLOOKUP(B49,'1_문헌특성'!A:AN,36,0)</f>
        <v>개복</v>
      </c>
      <c r="J49" s="6"/>
      <c r="K49" s="6" t="s">
        <v>170</v>
      </c>
      <c r="L49" s="6" t="s">
        <v>419</v>
      </c>
      <c r="M49" s="6" t="s">
        <v>426</v>
      </c>
      <c r="N49" s="6"/>
      <c r="O49" s="6" t="s">
        <v>417</v>
      </c>
      <c r="P49" s="30">
        <v>150</v>
      </c>
      <c r="Q49" s="30">
        <v>24</v>
      </c>
      <c r="R49" s="30">
        <v>16</v>
      </c>
      <c r="S49" s="30">
        <v>152</v>
      </c>
      <c r="T49" s="30">
        <v>20</v>
      </c>
      <c r="U49" s="30">
        <v>13</v>
      </c>
      <c r="V49" s="30"/>
      <c r="W49" s="30"/>
      <c r="X49" s="30"/>
      <c r="Y49" s="30"/>
      <c r="Z49" s="30"/>
    </row>
    <row r="50" spans="2:26" x14ac:dyDescent="0.3">
      <c r="B50" s="6">
        <v>9847</v>
      </c>
      <c r="C50" s="6" t="str">
        <f>VLOOKUP(B50,'1_문헌특성'!A:AN,2,0)</f>
        <v>Parekh(2018)</v>
      </c>
      <c r="D50" s="30" t="str">
        <f>VLOOKUP(B50,'1_문헌특성'!A:AN,3,0)</f>
        <v>RCT</v>
      </c>
      <c r="E50" s="30" t="str">
        <f>VLOOKUP(B50,'1_문헌특성'!A:AN,8,0)</f>
        <v>비뇨기</v>
      </c>
      <c r="F50" s="30" t="str">
        <f>VLOOKUP(B50,'1_문헌특성'!A:AN,9,0)</f>
        <v>방광암</v>
      </c>
      <c r="G50" s="6" t="str">
        <f>VLOOKUP(B50,'1_문헌특성'!A:AN,10,0)</f>
        <v>bladder cancer, refractory carcinoma in situ</v>
      </c>
      <c r="H50" s="30" t="str">
        <f>VLOOKUP(B50,'1_문헌특성'!A:AN,33,0)</f>
        <v>로봇 보조</v>
      </c>
      <c r="I50" s="30" t="str">
        <f>VLOOKUP(B50,'1_문헌특성'!A:AN,36,0)</f>
        <v>개복</v>
      </c>
      <c r="J50" s="6"/>
      <c r="K50" s="6" t="s">
        <v>170</v>
      </c>
      <c r="L50" s="6" t="s">
        <v>420</v>
      </c>
      <c r="M50" s="6" t="s">
        <v>426</v>
      </c>
      <c r="N50" s="6"/>
      <c r="O50" s="6" t="s">
        <v>417</v>
      </c>
      <c r="P50" s="30">
        <v>150</v>
      </c>
      <c r="Q50" s="30">
        <v>44</v>
      </c>
      <c r="R50" s="30">
        <v>29</v>
      </c>
      <c r="S50" s="30">
        <v>152</v>
      </c>
      <c r="T50" s="30">
        <v>51</v>
      </c>
      <c r="U50" s="30">
        <v>34</v>
      </c>
      <c r="V50" s="30"/>
      <c r="W50" s="30"/>
      <c r="X50" s="30"/>
      <c r="Y50" s="30"/>
      <c r="Z50" s="30"/>
    </row>
    <row r="51" spans="2:26" x14ac:dyDescent="0.3">
      <c r="B51" s="6">
        <v>9847</v>
      </c>
      <c r="C51" s="6" t="str">
        <f>VLOOKUP(B51,'1_문헌특성'!A:AN,2,0)</f>
        <v>Parekh(2018)</v>
      </c>
      <c r="D51" s="30" t="str">
        <f>VLOOKUP(B51,'1_문헌특성'!A:AN,3,0)</f>
        <v>RCT</v>
      </c>
      <c r="E51" s="30" t="str">
        <f>VLOOKUP(B51,'1_문헌특성'!A:AN,8,0)</f>
        <v>비뇨기</v>
      </c>
      <c r="F51" s="30" t="str">
        <f>VLOOKUP(B51,'1_문헌특성'!A:AN,9,0)</f>
        <v>방광암</v>
      </c>
      <c r="G51" s="6" t="str">
        <f>VLOOKUP(B51,'1_문헌특성'!A:AN,10,0)</f>
        <v>bladder cancer, refractory carcinoma in situ</v>
      </c>
      <c r="H51" s="30" t="str">
        <f>VLOOKUP(B51,'1_문헌특성'!A:AN,33,0)</f>
        <v>로봇 보조</v>
      </c>
      <c r="I51" s="30" t="str">
        <f>VLOOKUP(B51,'1_문헌특성'!A:AN,36,0)</f>
        <v>개복</v>
      </c>
      <c r="J51" s="6"/>
      <c r="K51" s="6" t="s">
        <v>170</v>
      </c>
      <c r="L51" s="6" t="s">
        <v>421</v>
      </c>
      <c r="M51" s="6" t="s">
        <v>426</v>
      </c>
      <c r="N51" s="6"/>
      <c r="O51" s="6" t="s">
        <v>417</v>
      </c>
      <c r="P51" s="30">
        <v>150</v>
      </c>
      <c r="Q51" s="30">
        <v>29</v>
      </c>
      <c r="R51" s="30">
        <v>19</v>
      </c>
      <c r="S51" s="30">
        <v>152</v>
      </c>
      <c r="T51" s="30">
        <v>28</v>
      </c>
      <c r="U51" s="30">
        <v>18</v>
      </c>
      <c r="V51" s="30"/>
      <c r="W51" s="30"/>
      <c r="X51" s="30"/>
      <c r="Y51" s="30"/>
      <c r="Z51" s="30"/>
    </row>
    <row r="52" spans="2:26" x14ac:dyDescent="0.3">
      <c r="B52" s="6">
        <v>9847</v>
      </c>
      <c r="C52" s="6" t="str">
        <f>VLOOKUP(B52,'1_문헌특성'!A:AN,2,0)</f>
        <v>Parekh(2018)</v>
      </c>
      <c r="D52" s="30" t="str">
        <f>VLOOKUP(B52,'1_문헌특성'!A:AN,3,0)</f>
        <v>RCT</v>
      </c>
      <c r="E52" s="30" t="str">
        <f>VLOOKUP(B52,'1_문헌특성'!A:AN,8,0)</f>
        <v>비뇨기</v>
      </c>
      <c r="F52" s="30" t="str">
        <f>VLOOKUP(B52,'1_문헌특성'!A:AN,9,0)</f>
        <v>방광암</v>
      </c>
      <c r="G52" s="6" t="str">
        <f>VLOOKUP(B52,'1_문헌특성'!A:AN,10,0)</f>
        <v>bladder cancer, refractory carcinoma in situ</v>
      </c>
      <c r="H52" s="30" t="str">
        <f>VLOOKUP(B52,'1_문헌특성'!A:AN,33,0)</f>
        <v>로봇 보조</v>
      </c>
      <c r="I52" s="30" t="str">
        <f>VLOOKUP(B52,'1_문헌특성'!A:AN,36,0)</f>
        <v>개복</v>
      </c>
      <c r="J52" s="6"/>
      <c r="K52" s="6" t="s">
        <v>170</v>
      </c>
      <c r="L52" s="6" t="s">
        <v>422</v>
      </c>
      <c r="M52" s="6" t="s">
        <v>426</v>
      </c>
      <c r="N52" s="6"/>
      <c r="O52" s="6" t="s">
        <v>417</v>
      </c>
      <c r="P52" s="30">
        <v>150</v>
      </c>
      <c r="Q52" s="30">
        <v>0</v>
      </c>
      <c r="R52" s="30">
        <v>0</v>
      </c>
      <c r="S52" s="30">
        <v>152</v>
      </c>
      <c r="T52" s="30">
        <v>2</v>
      </c>
      <c r="U52" s="30">
        <v>1</v>
      </c>
      <c r="V52" s="30"/>
      <c r="W52" s="30"/>
      <c r="X52" s="30"/>
      <c r="Y52" s="30"/>
      <c r="Z52" s="30"/>
    </row>
    <row r="53" spans="2:26" x14ac:dyDescent="0.3">
      <c r="B53" s="6">
        <v>9847</v>
      </c>
      <c r="C53" s="6" t="str">
        <f>VLOOKUP(B53,'1_문헌특성'!A:AN,2,0)</f>
        <v>Parekh(2018)</v>
      </c>
      <c r="D53" s="30" t="str">
        <f>VLOOKUP(B53,'1_문헌특성'!A:AN,3,0)</f>
        <v>RCT</v>
      </c>
      <c r="E53" s="30" t="str">
        <f>VLOOKUP(B53,'1_문헌특성'!A:AN,8,0)</f>
        <v>비뇨기</v>
      </c>
      <c r="F53" s="30" t="str">
        <f>VLOOKUP(B53,'1_문헌특성'!A:AN,9,0)</f>
        <v>방광암</v>
      </c>
      <c r="G53" s="6" t="str">
        <f>VLOOKUP(B53,'1_문헌특성'!A:AN,10,0)</f>
        <v>bladder cancer, refractory carcinoma in situ</v>
      </c>
      <c r="H53" s="30" t="str">
        <f>VLOOKUP(B53,'1_문헌특성'!A:AN,33,0)</f>
        <v>로봇 보조</v>
      </c>
      <c r="I53" s="30" t="str">
        <f>VLOOKUP(B53,'1_문헌특성'!A:AN,36,0)</f>
        <v>개복</v>
      </c>
      <c r="J53" s="6"/>
      <c r="K53" s="6" t="s">
        <v>170</v>
      </c>
      <c r="L53" s="6" t="s">
        <v>423</v>
      </c>
      <c r="M53" s="6" t="s">
        <v>426</v>
      </c>
      <c r="N53" s="6"/>
      <c r="O53" s="6" t="s">
        <v>417</v>
      </c>
      <c r="P53" s="30">
        <v>150</v>
      </c>
      <c r="Q53" s="30">
        <v>4</v>
      </c>
      <c r="R53" s="30">
        <v>3</v>
      </c>
      <c r="S53" s="30">
        <v>152</v>
      </c>
      <c r="T53" s="30">
        <v>4</v>
      </c>
      <c r="U53" s="30">
        <v>3</v>
      </c>
      <c r="V53" s="30"/>
      <c r="W53" s="30"/>
      <c r="X53" s="30"/>
      <c r="Y53" s="30"/>
      <c r="Z53" s="30"/>
    </row>
    <row r="54" spans="2:26" x14ac:dyDescent="0.3">
      <c r="B54" s="6">
        <v>9847</v>
      </c>
      <c r="C54" s="6" t="str">
        <f>VLOOKUP(B54,'1_문헌특성'!A:AN,2,0)</f>
        <v>Parekh(2018)</v>
      </c>
      <c r="D54" s="30" t="str">
        <f>VLOOKUP(B54,'1_문헌특성'!A:AN,3,0)</f>
        <v>RCT</v>
      </c>
      <c r="E54" s="30" t="str">
        <f>VLOOKUP(B54,'1_문헌특성'!A:AN,8,0)</f>
        <v>비뇨기</v>
      </c>
      <c r="F54" s="30" t="str">
        <f>VLOOKUP(B54,'1_문헌특성'!A:AN,9,0)</f>
        <v>방광암</v>
      </c>
      <c r="G54" s="6" t="str">
        <f>VLOOKUP(B54,'1_문헌특성'!A:AN,10,0)</f>
        <v>bladder cancer, refractory carcinoma in situ</v>
      </c>
      <c r="H54" s="30" t="str">
        <f>VLOOKUP(B54,'1_문헌특성'!A:AN,33,0)</f>
        <v>로봇 보조</v>
      </c>
      <c r="I54" s="30" t="str">
        <f>VLOOKUP(B54,'1_문헌특성'!A:AN,36,0)</f>
        <v>개복</v>
      </c>
      <c r="J54" s="6"/>
      <c r="K54" s="6" t="s">
        <v>170</v>
      </c>
      <c r="L54" s="6" t="s">
        <v>424</v>
      </c>
      <c r="M54" s="6" t="s">
        <v>426</v>
      </c>
      <c r="N54" s="6"/>
      <c r="O54" s="6" t="s">
        <v>417</v>
      </c>
      <c r="P54" s="30">
        <v>150</v>
      </c>
      <c r="Q54" s="30">
        <v>101</v>
      </c>
      <c r="R54" s="30">
        <v>67</v>
      </c>
      <c r="S54" s="30">
        <v>152</v>
      </c>
      <c r="T54" s="30">
        <v>105</v>
      </c>
      <c r="U54" s="30">
        <v>69</v>
      </c>
      <c r="V54" s="30">
        <v>0.75</v>
      </c>
      <c r="W54" s="30"/>
      <c r="X54" s="30"/>
      <c r="Y54" s="30"/>
      <c r="Z54" s="30"/>
    </row>
    <row r="55" spans="2:26" x14ac:dyDescent="0.3">
      <c r="B55" s="6">
        <v>9847</v>
      </c>
      <c r="C55" s="6" t="str">
        <f>VLOOKUP(B55,'1_문헌특성'!A:AN,2,0)</f>
        <v>Parekh(2018)</v>
      </c>
      <c r="D55" s="30" t="str">
        <f>VLOOKUP(B55,'1_문헌특성'!A:AN,3,0)</f>
        <v>RCT</v>
      </c>
      <c r="E55" s="30" t="str">
        <f>VLOOKUP(B55,'1_문헌특성'!A:AN,8,0)</f>
        <v>비뇨기</v>
      </c>
      <c r="F55" s="30" t="str">
        <f>VLOOKUP(B55,'1_문헌특성'!A:AN,9,0)</f>
        <v>방광암</v>
      </c>
      <c r="G55" s="6" t="str">
        <f>VLOOKUP(B55,'1_문헌특성'!A:AN,10,0)</f>
        <v>bladder cancer, refractory carcinoma in situ</v>
      </c>
      <c r="H55" s="30" t="str">
        <f>VLOOKUP(B55,'1_문헌특성'!A:AN,33,0)</f>
        <v>로봇 보조</v>
      </c>
      <c r="I55" s="30" t="str">
        <f>VLOOKUP(B55,'1_문헌특성'!A:AN,36,0)</f>
        <v>개복</v>
      </c>
      <c r="J55" s="6"/>
      <c r="K55" s="6" t="s">
        <v>170</v>
      </c>
      <c r="L55" s="6" t="s">
        <v>425</v>
      </c>
      <c r="M55" s="6" t="s">
        <v>426</v>
      </c>
      <c r="N55" s="6"/>
      <c r="O55" s="6" t="s">
        <v>417</v>
      </c>
      <c r="P55" s="30">
        <v>150</v>
      </c>
      <c r="Q55" s="30">
        <v>33</v>
      </c>
      <c r="R55" s="30">
        <v>22</v>
      </c>
      <c r="S55" s="30">
        <v>152</v>
      </c>
      <c r="T55" s="30">
        <v>34</v>
      </c>
      <c r="U55" s="30">
        <v>22</v>
      </c>
      <c r="V55" s="30">
        <v>0.94</v>
      </c>
      <c r="W55" s="30"/>
      <c r="X55" s="30"/>
      <c r="Y55" s="30"/>
      <c r="Z55" s="30"/>
    </row>
    <row r="56" spans="2:26" x14ac:dyDescent="0.3">
      <c r="B56" s="6">
        <v>9847</v>
      </c>
      <c r="C56" s="6" t="str">
        <f>VLOOKUP(B56,'1_문헌특성'!A:AN,2,0)</f>
        <v>Parekh(2018)</v>
      </c>
      <c r="D56" s="30" t="str">
        <f>VLOOKUP(B56,'1_문헌특성'!A:AN,3,0)</f>
        <v>RCT</v>
      </c>
      <c r="E56" s="30" t="str">
        <f>VLOOKUP(B56,'1_문헌특성'!A:AN,8,0)</f>
        <v>비뇨기</v>
      </c>
      <c r="F56" s="30" t="str">
        <f>VLOOKUP(B56,'1_문헌특성'!A:AN,9,0)</f>
        <v>방광암</v>
      </c>
      <c r="G56" s="6" t="str">
        <f>VLOOKUP(B56,'1_문헌특성'!A:AN,10,0)</f>
        <v>bladder cancer, refractory carcinoma in situ</v>
      </c>
      <c r="H56" s="30" t="str">
        <f>VLOOKUP(B56,'1_문헌특성'!A:AN,33,0)</f>
        <v>로봇 보조</v>
      </c>
      <c r="I56" s="30" t="str">
        <f>VLOOKUP(B56,'1_문헌특성'!A:AN,36,0)</f>
        <v>개복</v>
      </c>
      <c r="J56" s="6"/>
      <c r="K56" s="6" t="s">
        <v>705</v>
      </c>
      <c r="L56" s="6" t="s">
        <v>443</v>
      </c>
      <c r="M56" s="6"/>
      <c r="N56" s="6" t="s">
        <v>114</v>
      </c>
      <c r="O56" s="6"/>
      <c r="P56" s="30">
        <v>149</v>
      </c>
      <c r="Q56" s="30">
        <v>9</v>
      </c>
      <c r="R56" s="30">
        <v>6</v>
      </c>
      <c r="S56" s="30">
        <v>149</v>
      </c>
      <c r="T56" s="30">
        <v>7</v>
      </c>
      <c r="U56" s="30">
        <v>5</v>
      </c>
      <c r="V56" s="30"/>
      <c r="W56" s="30" t="s">
        <v>114</v>
      </c>
      <c r="X56" s="30">
        <v>1.4</v>
      </c>
      <c r="Y56" s="37" t="s">
        <v>444</v>
      </c>
      <c r="Z56" s="30">
        <v>0.59</v>
      </c>
    </row>
    <row r="57" spans="2:26" x14ac:dyDescent="0.3">
      <c r="B57" s="6">
        <v>9847</v>
      </c>
      <c r="C57" s="6" t="str">
        <f>VLOOKUP(B57,'1_문헌특성'!A:AN,2,0)</f>
        <v>Parekh(2018)</v>
      </c>
      <c r="D57" s="30" t="str">
        <f>VLOOKUP(B57,'1_문헌특성'!A:AN,3,0)</f>
        <v>RCT</v>
      </c>
      <c r="E57" s="30" t="str">
        <f>VLOOKUP(B57,'1_문헌특성'!A:AN,8,0)</f>
        <v>비뇨기</v>
      </c>
      <c r="F57" s="30" t="str">
        <f>VLOOKUP(B57,'1_문헌특성'!A:AN,9,0)</f>
        <v>방광암</v>
      </c>
      <c r="G57" s="6" t="str">
        <f>VLOOKUP(B57,'1_문헌특성'!A:AN,10,0)</f>
        <v>bladder cancer, refractory carcinoma in situ</v>
      </c>
      <c r="H57" s="30" t="str">
        <f>VLOOKUP(B57,'1_문헌특성'!A:AN,33,0)</f>
        <v>로봇 보조</v>
      </c>
      <c r="I57" s="30" t="str">
        <f>VLOOKUP(B57,'1_문헌특성'!A:AN,36,0)</f>
        <v>개복</v>
      </c>
      <c r="J57" s="6"/>
      <c r="K57" s="6" t="s">
        <v>504</v>
      </c>
      <c r="L57" s="6" t="s">
        <v>505</v>
      </c>
      <c r="M57" s="6"/>
      <c r="N57" s="6"/>
      <c r="O57" s="6"/>
      <c r="P57" s="30">
        <v>150</v>
      </c>
      <c r="Q57" s="30">
        <v>3</v>
      </c>
      <c r="R57" s="30">
        <v>2</v>
      </c>
      <c r="S57" s="30">
        <v>152</v>
      </c>
      <c r="T57" s="30">
        <v>0</v>
      </c>
      <c r="U57" s="30">
        <v>0</v>
      </c>
      <c r="V57" s="30"/>
      <c r="W57" s="30"/>
      <c r="X57" s="30"/>
      <c r="Y57" s="30"/>
      <c r="Z57" s="30"/>
    </row>
    <row r="58" spans="2:26" x14ac:dyDescent="0.3">
      <c r="B58" s="6">
        <v>9847</v>
      </c>
      <c r="C58" s="6" t="str">
        <f>VLOOKUP(B58,'1_문헌특성'!A:AN,2,0)</f>
        <v>Parekh(2018)</v>
      </c>
      <c r="D58" s="30" t="str">
        <f>VLOOKUP(B58,'1_문헌특성'!A:AN,3,0)</f>
        <v>RCT</v>
      </c>
      <c r="E58" s="30" t="str">
        <f>VLOOKUP(B58,'1_문헌특성'!A:AN,8,0)</f>
        <v>비뇨기</v>
      </c>
      <c r="F58" s="30" t="str">
        <f>VLOOKUP(B58,'1_문헌특성'!A:AN,9,0)</f>
        <v>방광암</v>
      </c>
      <c r="G58" s="6" t="str">
        <f>VLOOKUP(B58,'1_문헌특성'!A:AN,10,0)</f>
        <v>bladder cancer, refractory carcinoma in situ</v>
      </c>
      <c r="H58" s="30" t="str">
        <f>VLOOKUP(B58,'1_문헌특성'!A:AN,33,0)</f>
        <v>로봇 보조</v>
      </c>
      <c r="I58" s="30" t="str">
        <f>VLOOKUP(B58,'1_문헌특성'!A:AN,36,0)</f>
        <v>개복</v>
      </c>
      <c r="J58" s="6"/>
      <c r="K58" s="6" t="s">
        <v>504</v>
      </c>
      <c r="L58" s="6" t="s">
        <v>506</v>
      </c>
      <c r="M58" s="6"/>
      <c r="N58" s="6"/>
      <c r="O58" s="6"/>
      <c r="P58" s="30">
        <v>150</v>
      </c>
      <c r="Q58" s="30">
        <v>6</v>
      </c>
      <c r="R58" s="30">
        <v>4</v>
      </c>
      <c r="S58" s="30">
        <v>152</v>
      </c>
      <c r="T58" s="30">
        <v>6</v>
      </c>
      <c r="U58" s="30">
        <v>4</v>
      </c>
      <c r="V58" s="30"/>
      <c r="W58" s="30"/>
      <c r="X58" s="30"/>
      <c r="Y58" s="30"/>
      <c r="Z58" s="30"/>
    </row>
    <row r="59" spans="2:26" x14ac:dyDescent="0.3">
      <c r="B59" s="6">
        <v>9847</v>
      </c>
      <c r="C59" s="6" t="str">
        <f>VLOOKUP(B59,'1_문헌특성'!A:AN,2,0)</f>
        <v>Parekh(2018)</v>
      </c>
      <c r="D59" s="30" t="str">
        <f>VLOOKUP(B59,'1_문헌특성'!A:AN,3,0)</f>
        <v>RCT</v>
      </c>
      <c r="E59" s="30" t="str">
        <f>VLOOKUP(B59,'1_문헌특성'!A:AN,8,0)</f>
        <v>비뇨기</v>
      </c>
      <c r="F59" s="30" t="str">
        <f>VLOOKUP(B59,'1_문헌특성'!A:AN,9,0)</f>
        <v>방광암</v>
      </c>
      <c r="G59" s="6" t="str">
        <f>VLOOKUP(B59,'1_문헌특성'!A:AN,10,0)</f>
        <v>bladder cancer, refractory carcinoma in situ</v>
      </c>
      <c r="H59" s="30" t="str">
        <f>VLOOKUP(B59,'1_문헌특성'!A:AN,33,0)</f>
        <v>로봇 보조</v>
      </c>
      <c r="I59" s="30" t="str">
        <f>VLOOKUP(B59,'1_문헌특성'!A:AN,36,0)</f>
        <v>개복</v>
      </c>
      <c r="J59" s="6"/>
      <c r="K59" s="6" t="s">
        <v>504</v>
      </c>
      <c r="L59" s="6" t="s">
        <v>507</v>
      </c>
      <c r="M59" s="6"/>
      <c r="N59" s="6"/>
      <c r="O59" s="6"/>
      <c r="P59" s="30">
        <v>150</v>
      </c>
      <c r="Q59" s="30">
        <v>0</v>
      </c>
      <c r="R59" s="30">
        <v>0</v>
      </c>
      <c r="S59" s="30">
        <v>152</v>
      </c>
      <c r="T59" s="30">
        <v>1</v>
      </c>
      <c r="U59" s="30">
        <v>1</v>
      </c>
      <c r="V59" s="30"/>
      <c r="W59" s="30"/>
      <c r="X59" s="30"/>
      <c r="Y59" s="30"/>
      <c r="Z59" s="30"/>
    </row>
    <row r="60" spans="2:26" x14ac:dyDescent="0.3">
      <c r="B60" s="6">
        <v>9847</v>
      </c>
      <c r="C60" s="6" t="str">
        <f>VLOOKUP(B60,'1_문헌특성'!A:AN,2,0)</f>
        <v>Parekh(2018)</v>
      </c>
      <c r="D60" s="30" t="str">
        <f>VLOOKUP(B60,'1_문헌특성'!A:AN,3,0)</f>
        <v>RCT</v>
      </c>
      <c r="E60" s="30" t="str">
        <f>VLOOKUP(B60,'1_문헌특성'!A:AN,8,0)</f>
        <v>비뇨기</v>
      </c>
      <c r="F60" s="30" t="str">
        <f>VLOOKUP(B60,'1_문헌특성'!A:AN,9,0)</f>
        <v>방광암</v>
      </c>
      <c r="G60" s="6" t="str">
        <f>VLOOKUP(B60,'1_문헌특성'!A:AN,10,0)</f>
        <v>bladder cancer, refractory carcinoma in situ</v>
      </c>
      <c r="H60" s="30" t="str">
        <f>VLOOKUP(B60,'1_문헌특성'!A:AN,33,0)</f>
        <v>로봇 보조</v>
      </c>
      <c r="I60" s="30" t="str">
        <f>VLOOKUP(B60,'1_문헌특성'!A:AN,36,0)</f>
        <v>개복</v>
      </c>
      <c r="J60" s="6"/>
      <c r="K60" s="6" t="s">
        <v>504</v>
      </c>
      <c r="L60" s="6" t="s">
        <v>508</v>
      </c>
      <c r="M60" s="6"/>
      <c r="N60" s="6"/>
      <c r="O60" s="6"/>
      <c r="P60" s="30">
        <v>150</v>
      </c>
      <c r="Q60" s="30">
        <v>0</v>
      </c>
      <c r="R60" s="30">
        <v>0</v>
      </c>
      <c r="S60" s="30">
        <v>152</v>
      </c>
      <c r="T60" s="30">
        <v>2</v>
      </c>
      <c r="U60" s="30">
        <v>1</v>
      </c>
      <c r="V60" s="30"/>
      <c r="W60" s="30"/>
      <c r="X60" s="30"/>
      <c r="Y60" s="30"/>
      <c r="Z60" s="30"/>
    </row>
    <row r="61" spans="2:26" x14ac:dyDescent="0.3">
      <c r="B61" s="6">
        <v>9847</v>
      </c>
      <c r="C61" s="6" t="str">
        <f>VLOOKUP(B61,'1_문헌특성'!A:AN,2,0)</f>
        <v>Parekh(2018)</v>
      </c>
      <c r="D61" s="30" t="str">
        <f>VLOOKUP(B61,'1_문헌특성'!A:AN,3,0)</f>
        <v>RCT</v>
      </c>
      <c r="E61" s="30" t="str">
        <f>VLOOKUP(B61,'1_문헌특성'!A:AN,8,0)</f>
        <v>비뇨기</v>
      </c>
      <c r="F61" s="30" t="str">
        <f>VLOOKUP(B61,'1_문헌특성'!A:AN,9,0)</f>
        <v>방광암</v>
      </c>
      <c r="G61" s="6" t="str">
        <f>VLOOKUP(B61,'1_문헌특성'!A:AN,10,0)</f>
        <v>bladder cancer, refractory carcinoma in situ</v>
      </c>
      <c r="H61" s="30" t="str">
        <f>VLOOKUP(B61,'1_문헌특성'!A:AN,33,0)</f>
        <v>로봇 보조</v>
      </c>
      <c r="I61" s="30" t="str">
        <f>VLOOKUP(B61,'1_문헌특성'!A:AN,36,0)</f>
        <v>개복</v>
      </c>
      <c r="J61" s="6"/>
      <c r="K61" s="6" t="s">
        <v>504</v>
      </c>
      <c r="L61" s="6" t="s">
        <v>509</v>
      </c>
      <c r="M61" s="6"/>
      <c r="N61" s="6"/>
      <c r="O61" s="6"/>
      <c r="P61" s="30">
        <v>150</v>
      </c>
      <c r="Q61" s="30">
        <v>33</v>
      </c>
      <c r="R61" s="30">
        <v>22</v>
      </c>
      <c r="S61" s="30">
        <v>152</v>
      </c>
      <c r="T61" s="30">
        <v>31</v>
      </c>
      <c r="U61" s="30">
        <v>20</v>
      </c>
      <c r="V61" s="30"/>
      <c r="W61" s="30"/>
      <c r="X61" s="30"/>
      <c r="Y61" s="30"/>
      <c r="Z61" s="30"/>
    </row>
    <row r="62" spans="2:26" x14ac:dyDescent="0.3">
      <c r="B62" s="6">
        <v>9847</v>
      </c>
      <c r="C62" s="6" t="str">
        <f>VLOOKUP(B62,'1_문헌특성'!A:AN,2,0)</f>
        <v>Parekh(2018)</v>
      </c>
      <c r="D62" s="30" t="str">
        <f>VLOOKUP(B62,'1_문헌특성'!A:AN,3,0)</f>
        <v>RCT</v>
      </c>
      <c r="E62" s="30" t="str">
        <f>VLOOKUP(B62,'1_문헌특성'!A:AN,8,0)</f>
        <v>비뇨기</v>
      </c>
      <c r="F62" s="30" t="str">
        <f>VLOOKUP(B62,'1_문헌특성'!A:AN,9,0)</f>
        <v>방광암</v>
      </c>
      <c r="G62" s="6" t="str">
        <f>VLOOKUP(B62,'1_문헌특성'!A:AN,10,0)</f>
        <v>bladder cancer, refractory carcinoma in situ</v>
      </c>
      <c r="H62" s="30" t="str">
        <f>VLOOKUP(B62,'1_문헌특성'!A:AN,33,0)</f>
        <v>로봇 보조</v>
      </c>
      <c r="I62" s="30" t="str">
        <f>VLOOKUP(B62,'1_문헌특성'!A:AN,36,0)</f>
        <v>개복</v>
      </c>
      <c r="J62" s="6"/>
      <c r="K62" s="6" t="s">
        <v>504</v>
      </c>
      <c r="L62" s="6" t="s">
        <v>510</v>
      </c>
      <c r="M62" s="6"/>
      <c r="N62" s="6"/>
      <c r="O62" s="6"/>
      <c r="P62" s="30">
        <v>150</v>
      </c>
      <c r="Q62" s="30">
        <v>4</v>
      </c>
      <c r="R62" s="30">
        <v>3</v>
      </c>
      <c r="S62" s="30">
        <v>152</v>
      </c>
      <c r="T62" s="30">
        <v>5</v>
      </c>
      <c r="U62" s="30">
        <v>3</v>
      </c>
      <c r="V62" s="30"/>
      <c r="W62" s="30"/>
      <c r="X62" s="30"/>
      <c r="Y62" s="30"/>
      <c r="Z62" s="30"/>
    </row>
    <row r="63" spans="2:26" x14ac:dyDescent="0.3">
      <c r="B63" s="6">
        <v>9847</v>
      </c>
      <c r="C63" s="6" t="str">
        <f>VLOOKUP(B63,'1_문헌특성'!A:AN,2,0)</f>
        <v>Parekh(2018)</v>
      </c>
      <c r="D63" s="30" t="str">
        <f>VLOOKUP(B63,'1_문헌특성'!A:AN,3,0)</f>
        <v>RCT</v>
      </c>
      <c r="E63" s="30" t="str">
        <f>VLOOKUP(B63,'1_문헌특성'!A:AN,8,0)</f>
        <v>비뇨기</v>
      </c>
      <c r="F63" s="30" t="str">
        <f>VLOOKUP(B63,'1_문헌특성'!A:AN,9,0)</f>
        <v>방광암</v>
      </c>
      <c r="G63" s="6" t="str">
        <f>VLOOKUP(B63,'1_문헌특성'!A:AN,10,0)</f>
        <v>bladder cancer, refractory carcinoma in situ</v>
      </c>
      <c r="H63" s="30" t="str">
        <f>VLOOKUP(B63,'1_문헌특성'!A:AN,33,0)</f>
        <v>로봇 보조</v>
      </c>
      <c r="I63" s="30" t="str">
        <f>VLOOKUP(B63,'1_문헌특성'!A:AN,36,0)</f>
        <v>개복</v>
      </c>
      <c r="J63" s="6"/>
      <c r="K63" s="6" t="s">
        <v>504</v>
      </c>
      <c r="L63" s="6" t="s">
        <v>511</v>
      </c>
      <c r="M63" s="6"/>
      <c r="N63" s="6"/>
      <c r="O63" s="6"/>
      <c r="P63" s="30">
        <v>150</v>
      </c>
      <c r="Q63" s="30">
        <v>53</v>
      </c>
      <c r="R63" s="30">
        <v>35</v>
      </c>
      <c r="S63" s="30">
        <v>152</v>
      </c>
      <c r="T63" s="30">
        <v>39</v>
      </c>
      <c r="U63" s="30">
        <v>26</v>
      </c>
      <c r="V63" s="30"/>
      <c r="W63" s="30"/>
      <c r="X63" s="30"/>
      <c r="Y63" s="30"/>
      <c r="Z63" s="30"/>
    </row>
    <row r="64" spans="2:26" x14ac:dyDescent="0.3">
      <c r="B64" s="6">
        <v>9847</v>
      </c>
      <c r="C64" s="6" t="str">
        <f>VLOOKUP(B64,'1_문헌특성'!A:AN,2,0)</f>
        <v>Parekh(2018)</v>
      </c>
      <c r="D64" s="30" t="str">
        <f>VLOOKUP(B64,'1_문헌특성'!A:AN,3,0)</f>
        <v>RCT</v>
      </c>
      <c r="E64" s="30" t="str">
        <f>VLOOKUP(B64,'1_문헌특성'!A:AN,8,0)</f>
        <v>비뇨기</v>
      </c>
      <c r="F64" s="30" t="str">
        <f>VLOOKUP(B64,'1_문헌특성'!A:AN,9,0)</f>
        <v>방광암</v>
      </c>
      <c r="G64" s="6" t="str">
        <f>VLOOKUP(B64,'1_문헌특성'!A:AN,10,0)</f>
        <v>bladder cancer, refractory carcinoma in situ</v>
      </c>
      <c r="H64" s="30" t="str">
        <f>VLOOKUP(B64,'1_문헌특성'!A:AN,33,0)</f>
        <v>로봇 보조</v>
      </c>
      <c r="I64" s="30" t="str">
        <f>VLOOKUP(B64,'1_문헌특성'!A:AN,36,0)</f>
        <v>개복</v>
      </c>
      <c r="J64" s="6"/>
      <c r="K64" s="6" t="s">
        <v>504</v>
      </c>
      <c r="L64" s="6" t="s">
        <v>512</v>
      </c>
      <c r="M64" s="6"/>
      <c r="N64" s="6"/>
      <c r="O64" s="6"/>
      <c r="P64" s="30">
        <v>150</v>
      </c>
      <c r="Q64" s="30">
        <v>15</v>
      </c>
      <c r="R64" s="30">
        <v>10</v>
      </c>
      <c r="S64" s="30">
        <v>152</v>
      </c>
      <c r="T64" s="30">
        <v>16</v>
      </c>
      <c r="U64" s="30">
        <v>11</v>
      </c>
      <c r="V64" s="30"/>
      <c r="W64" s="30"/>
      <c r="X64" s="30"/>
      <c r="Y64" s="30"/>
      <c r="Z64" s="30"/>
    </row>
    <row r="65" spans="2:26" x14ac:dyDescent="0.3">
      <c r="B65" s="6">
        <v>9847</v>
      </c>
      <c r="C65" s="6" t="str">
        <f>VLOOKUP(B65,'1_문헌특성'!A:AN,2,0)</f>
        <v>Parekh(2018)</v>
      </c>
      <c r="D65" s="30" t="str">
        <f>VLOOKUP(B65,'1_문헌특성'!A:AN,3,0)</f>
        <v>RCT</v>
      </c>
      <c r="E65" s="30" t="str">
        <f>VLOOKUP(B65,'1_문헌특성'!A:AN,8,0)</f>
        <v>비뇨기</v>
      </c>
      <c r="F65" s="30" t="str">
        <f>VLOOKUP(B65,'1_문헌특성'!A:AN,9,0)</f>
        <v>방광암</v>
      </c>
      <c r="G65" s="6" t="str">
        <f>VLOOKUP(B65,'1_문헌특성'!A:AN,10,0)</f>
        <v>bladder cancer, refractory carcinoma in situ</v>
      </c>
      <c r="H65" s="30" t="str">
        <f>VLOOKUP(B65,'1_문헌특성'!A:AN,33,0)</f>
        <v>로봇 보조</v>
      </c>
      <c r="I65" s="30" t="str">
        <f>VLOOKUP(B65,'1_문헌특성'!A:AN,36,0)</f>
        <v>개복</v>
      </c>
      <c r="J65" s="6"/>
      <c r="K65" s="6" t="s">
        <v>504</v>
      </c>
      <c r="L65" s="6" t="s">
        <v>513</v>
      </c>
      <c r="M65" s="6"/>
      <c r="N65" s="6"/>
      <c r="O65" s="6"/>
      <c r="P65" s="30">
        <v>150</v>
      </c>
      <c r="Q65" s="30">
        <v>11</v>
      </c>
      <c r="R65" s="30">
        <v>7</v>
      </c>
      <c r="S65" s="30">
        <v>152</v>
      </c>
      <c r="T65" s="30">
        <v>18</v>
      </c>
      <c r="U65" s="30">
        <v>12</v>
      </c>
      <c r="V65" s="30"/>
      <c r="W65" s="30"/>
      <c r="X65" s="30"/>
      <c r="Y65" s="30"/>
      <c r="Z65" s="30"/>
    </row>
    <row r="66" spans="2:26" x14ac:dyDescent="0.3">
      <c r="B66" s="6">
        <v>9847</v>
      </c>
      <c r="C66" s="6" t="str">
        <f>VLOOKUP(B66,'1_문헌특성'!A:AN,2,0)</f>
        <v>Parekh(2018)</v>
      </c>
      <c r="D66" s="30" t="str">
        <f>VLOOKUP(B66,'1_문헌특성'!A:AN,3,0)</f>
        <v>RCT</v>
      </c>
      <c r="E66" s="30" t="str">
        <f>VLOOKUP(B66,'1_문헌특성'!A:AN,8,0)</f>
        <v>비뇨기</v>
      </c>
      <c r="F66" s="30" t="str">
        <f>VLOOKUP(B66,'1_문헌특성'!A:AN,9,0)</f>
        <v>방광암</v>
      </c>
      <c r="G66" s="6" t="str">
        <f>VLOOKUP(B66,'1_문헌특성'!A:AN,10,0)</f>
        <v>bladder cancer, refractory carcinoma in situ</v>
      </c>
      <c r="H66" s="30" t="str">
        <f>VLOOKUP(B66,'1_문헌특성'!A:AN,33,0)</f>
        <v>로봇 보조</v>
      </c>
      <c r="I66" s="30" t="str">
        <f>VLOOKUP(B66,'1_문헌특성'!A:AN,36,0)</f>
        <v>개복</v>
      </c>
      <c r="J66" s="6"/>
      <c r="K66" s="6" t="s">
        <v>504</v>
      </c>
      <c r="L66" s="6" t="s">
        <v>514</v>
      </c>
      <c r="M66" s="6"/>
      <c r="N66" s="6"/>
      <c r="O66" s="6"/>
      <c r="P66" s="30">
        <v>150</v>
      </c>
      <c r="Q66" s="30">
        <v>3</v>
      </c>
      <c r="R66" s="30">
        <v>2</v>
      </c>
      <c r="S66" s="30">
        <v>152</v>
      </c>
      <c r="T66" s="30">
        <v>10</v>
      </c>
      <c r="U66" s="30">
        <v>7</v>
      </c>
      <c r="V66" s="30"/>
      <c r="W66" s="30"/>
      <c r="X66" s="30"/>
      <c r="Y66" s="30"/>
      <c r="Z66" s="30"/>
    </row>
    <row r="67" spans="2:26" x14ac:dyDescent="0.3">
      <c r="B67" s="6">
        <v>9847</v>
      </c>
      <c r="C67" s="6" t="str">
        <f>VLOOKUP(B67,'1_문헌특성'!A:AN,2,0)</f>
        <v>Parekh(2018)</v>
      </c>
      <c r="D67" s="30" t="str">
        <f>VLOOKUP(B67,'1_문헌특성'!A:AN,3,0)</f>
        <v>RCT</v>
      </c>
      <c r="E67" s="30" t="str">
        <f>VLOOKUP(B67,'1_문헌특성'!A:AN,8,0)</f>
        <v>비뇨기</v>
      </c>
      <c r="F67" s="30" t="str">
        <f>VLOOKUP(B67,'1_문헌특성'!A:AN,9,0)</f>
        <v>방광암</v>
      </c>
      <c r="G67" s="6" t="str">
        <f>VLOOKUP(B67,'1_문헌특성'!A:AN,10,0)</f>
        <v>bladder cancer, refractory carcinoma in situ</v>
      </c>
      <c r="H67" s="30" t="str">
        <f>VLOOKUP(B67,'1_문헌특성'!A:AN,33,0)</f>
        <v>로봇 보조</v>
      </c>
      <c r="I67" s="30" t="str">
        <f>VLOOKUP(B67,'1_문헌특성'!A:AN,36,0)</f>
        <v>개복</v>
      </c>
      <c r="J67" s="6"/>
      <c r="K67" s="6" t="s">
        <v>504</v>
      </c>
      <c r="L67" s="6" t="s">
        <v>515</v>
      </c>
      <c r="M67" s="6"/>
      <c r="N67" s="6"/>
      <c r="O67" s="6"/>
      <c r="P67" s="30">
        <v>150</v>
      </c>
      <c r="Q67" s="30">
        <v>7</v>
      </c>
      <c r="R67" s="30">
        <v>5</v>
      </c>
      <c r="S67" s="30">
        <v>152</v>
      </c>
      <c r="T67" s="30">
        <v>3</v>
      </c>
      <c r="U67" s="30">
        <v>2</v>
      </c>
      <c r="V67" s="30"/>
      <c r="W67" s="30"/>
      <c r="X67" s="30"/>
      <c r="Y67" s="30"/>
      <c r="Z67" s="30"/>
    </row>
    <row r="68" spans="2:26" x14ac:dyDescent="0.3">
      <c r="B68" s="6">
        <v>9847</v>
      </c>
      <c r="C68" s="6" t="str">
        <f>VLOOKUP(B68,'1_문헌특성'!A:AN,2,0)</f>
        <v>Parekh(2018)</v>
      </c>
      <c r="D68" s="30" t="str">
        <f>VLOOKUP(B68,'1_문헌특성'!A:AN,3,0)</f>
        <v>RCT</v>
      </c>
      <c r="E68" s="30" t="str">
        <f>VLOOKUP(B68,'1_문헌특성'!A:AN,8,0)</f>
        <v>비뇨기</v>
      </c>
      <c r="F68" s="30" t="str">
        <f>VLOOKUP(B68,'1_문헌특성'!A:AN,9,0)</f>
        <v>방광암</v>
      </c>
      <c r="G68" s="6" t="str">
        <f>VLOOKUP(B68,'1_문헌특성'!A:AN,10,0)</f>
        <v>bladder cancer, refractory carcinoma in situ</v>
      </c>
      <c r="H68" s="30" t="str">
        <f>VLOOKUP(B68,'1_문헌특성'!A:AN,33,0)</f>
        <v>로봇 보조</v>
      </c>
      <c r="I68" s="30" t="str">
        <f>VLOOKUP(B68,'1_문헌특성'!A:AN,36,0)</f>
        <v>개복</v>
      </c>
      <c r="J68" s="6"/>
      <c r="K68" s="6" t="s">
        <v>504</v>
      </c>
      <c r="L68" s="6" t="s">
        <v>516</v>
      </c>
      <c r="M68" s="6"/>
      <c r="N68" s="6"/>
      <c r="O68" s="6"/>
      <c r="P68" s="30">
        <v>150</v>
      </c>
      <c r="Q68" s="30">
        <v>2</v>
      </c>
      <c r="R68" s="30">
        <v>1</v>
      </c>
      <c r="S68" s="30">
        <v>152</v>
      </c>
      <c r="T68" s="30">
        <v>3</v>
      </c>
      <c r="U68" s="30">
        <v>2</v>
      </c>
      <c r="V68" s="30"/>
      <c r="W68" s="30"/>
      <c r="X68" s="30"/>
      <c r="Y68" s="30"/>
      <c r="Z68" s="30"/>
    </row>
    <row r="69" spans="2:26" x14ac:dyDescent="0.3">
      <c r="B69" s="6">
        <v>9847</v>
      </c>
      <c r="C69" s="6" t="str">
        <f>VLOOKUP(B69,'1_문헌특성'!A:AN,2,0)</f>
        <v>Parekh(2018)</v>
      </c>
      <c r="D69" s="30" t="str">
        <f>VLOOKUP(B69,'1_문헌특성'!A:AN,3,0)</f>
        <v>RCT</v>
      </c>
      <c r="E69" s="30" t="str">
        <f>VLOOKUP(B69,'1_문헌특성'!A:AN,8,0)</f>
        <v>비뇨기</v>
      </c>
      <c r="F69" s="30" t="str">
        <f>VLOOKUP(B69,'1_문헌특성'!A:AN,9,0)</f>
        <v>방광암</v>
      </c>
      <c r="G69" s="6" t="str">
        <f>VLOOKUP(B69,'1_문헌특성'!A:AN,10,0)</f>
        <v>bladder cancer, refractory carcinoma in situ</v>
      </c>
      <c r="H69" s="30" t="str">
        <f>VLOOKUP(B69,'1_문헌특성'!A:AN,33,0)</f>
        <v>로봇 보조</v>
      </c>
      <c r="I69" s="30" t="str">
        <f>VLOOKUP(B69,'1_문헌특성'!A:AN,36,0)</f>
        <v>개복</v>
      </c>
      <c r="J69" s="6"/>
      <c r="K69" s="6" t="s">
        <v>504</v>
      </c>
      <c r="L69" s="6" t="s">
        <v>517</v>
      </c>
      <c r="M69" s="6"/>
      <c r="N69" s="6"/>
      <c r="O69" s="6"/>
      <c r="P69" s="30">
        <v>150</v>
      </c>
      <c r="Q69" s="30">
        <v>17</v>
      </c>
      <c r="R69" s="30">
        <v>11</v>
      </c>
      <c r="S69" s="30">
        <v>152</v>
      </c>
      <c r="T69" s="30">
        <v>19</v>
      </c>
      <c r="U69" s="30">
        <v>13</v>
      </c>
      <c r="V69" s="30"/>
      <c r="W69" s="30"/>
      <c r="X69" s="30"/>
      <c r="Y69" s="30"/>
      <c r="Z69" s="30"/>
    </row>
    <row r="70" spans="2:26" x14ac:dyDescent="0.3">
      <c r="B70" s="6">
        <v>9847</v>
      </c>
      <c r="C70" s="6" t="str">
        <f>VLOOKUP(B70,'1_문헌특성'!A:AN,2,0)</f>
        <v>Parekh(2018)</v>
      </c>
      <c r="D70" s="30" t="str">
        <f>VLOOKUP(B70,'1_문헌특성'!A:AN,3,0)</f>
        <v>RCT</v>
      </c>
      <c r="E70" s="30" t="str">
        <f>VLOOKUP(B70,'1_문헌특성'!A:AN,8,0)</f>
        <v>비뇨기</v>
      </c>
      <c r="F70" s="30" t="str">
        <f>VLOOKUP(B70,'1_문헌특성'!A:AN,9,0)</f>
        <v>방광암</v>
      </c>
      <c r="G70" s="6" t="str">
        <f>VLOOKUP(B70,'1_문헌특성'!A:AN,10,0)</f>
        <v>bladder cancer, refractory carcinoma in situ</v>
      </c>
      <c r="H70" s="30" t="str">
        <f>VLOOKUP(B70,'1_문헌특성'!A:AN,33,0)</f>
        <v>로봇 보조</v>
      </c>
      <c r="I70" s="30" t="str">
        <f>VLOOKUP(B70,'1_문헌특성'!A:AN,36,0)</f>
        <v>개복</v>
      </c>
      <c r="J70" s="6"/>
      <c r="K70" s="6" t="s">
        <v>504</v>
      </c>
      <c r="L70" s="6" t="s">
        <v>518</v>
      </c>
      <c r="M70" s="6"/>
      <c r="N70" s="6"/>
      <c r="O70" s="6"/>
      <c r="P70" s="30">
        <v>150</v>
      </c>
      <c r="Q70" s="30">
        <v>0</v>
      </c>
      <c r="R70" s="30">
        <v>0</v>
      </c>
      <c r="S70" s="30">
        <v>152</v>
      </c>
      <c r="T70" s="30">
        <v>1</v>
      </c>
      <c r="U70" s="30">
        <v>1</v>
      </c>
      <c r="V70" s="30"/>
      <c r="W70" s="30"/>
      <c r="X70" s="30"/>
      <c r="Y70" s="30"/>
      <c r="Z70" s="30"/>
    </row>
    <row r="71" spans="2:26" x14ac:dyDescent="0.3">
      <c r="B71" s="6">
        <v>9847</v>
      </c>
      <c r="C71" s="6" t="str">
        <f>VLOOKUP(B71,'1_문헌특성'!A:AN,2,0)</f>
        <v>Parekh(2018)</v>
      </c>
      <c r="D71" s="30" t="str">
        <f>VLOOKUP(B71,'1_문헌특성'!A:AN,3,0)</f>
        <v>RCT</v>
      </c>
      <c r="E71" s="30" t="str">
        <f>VLOOKUP(B71,'1_문헌특성'!A:AN,8,0)</f>
        <v>비뇨기</v>
      </c>
      <c r="F71" s="30" t="str">
        <f>VLOOKUP(B71,'1_문헌특성'!A:AN,9,0)</f>
        <v>방광암</v>
      </c>
      <c r="G71" s="6" t="str">
        <f>VLOOKUP(B71,'1_문헌특성'!A:AN,10,0)</f>
        <v>bladder cancer, refractory carcinoma in situ</v>
      </c>
      <c r="H71" s="30" t="str">
        <f>VLOOKUP(B71,'1_문헌특성'!A:AN,33,0)</f>
        <v>로봇 보조</v>
      </c>
      <c r="I71" s="30" t="str">
        <f>VLOOKUP(B71,'1_문헌특성'!A:AN,36,0)</f>
        <v>개복</v>
      </c>
      <c r="J71" s="6"/>
      <c r="K71" s="6" t="s">
        <v>504</v>
      </c>
      <c r="L71" s="6" t="s">
        <v>519</v>
      </c>
      <c r="M71" s="6"/>
      <c r="N71" s="6"/>
      <c r="O71" s="6"/>
      <c r="P71" s="30">
        <v>150</v>
      </c>
      <c r="Q71" s="30">
        <v>3</v>
      </c>
      <c r="R71" s="30">
        <v>2</v>
      </c>
      <c r="S71" s="30">
        <v>152</v>
      </c>
      <c r="T71" s="30">
        <v>2</v>
      </c>
      <c r="U71" s="30">
        <v>1</v>
      </c>
      <c r="V71" s="30"/>
      <c r="W71" s="30"/>
      <c r="X71" s="30"/>
      <c r="Y71" s="30"/>
      <c r="Z71" s="30"/>
    </row>
    <row r="72" spans="2:26" x14ac:dyDescent="0.3">
      <c r="B72" s="6">
        <v>9847</v>
      </c>
      <c r="C72" s="6" t="str">
        <f>VLOOKUP(B72,'1_문헌특성'!A:AN,2,0)</f>
        <v>Parekh(2018)</v>
      </c>
      <c r="D72" s="30" t="str">
        <f>VLOOKUP(B72,'1_문헌특성'!A:AN,3,0)</f>
        <v>RCT</v>
      </c>
      <c r="E72" s="30" t="str">
        <f>VLOOKUP(B72,'1_문헌특성'!A:AN,8,0)</f>
        <v>비뇨기</v>
      </c>
      <c r="F72" s="30" t="str">
        <f>VLOOKUP(B72,'1_문헌특성'!A:AN,9,0)</f>
        <v>방광암</v>
      </c>
      <c r="G72" s="6" t="str">
        <f>VLOOKUP(B72,'1_문헌특성'!A:AN,10,0)</f>
        <v>bladder cancer, refractory carcinoma in situ</v>
      </c>
      <c r="H72" s="30" t="str">
        <f>VLOOKUP(B72,'1_문헌특성'!A:AN,33,0)</f>
        <v>로봇 보조</v>
      </c>
      <c r="I72" s="30" t="str">
        <f>VLOOKUP(B72,'1_문헌특성'!A:AN,36,0)</f>
        <v>개복</v>
      </c>
      <c r="J72" s="6"/>
      <c r="K72" s="6" t="s">
        <v>504</v>
      </c>
      <c r="L72" s="6" t="s">
        <v>520</v>
      </c>
      <c r="M72" s="6"/>
      <c r="N72" s="6"/>
      <c r="O72" s="6"/>
      <c r="P72" s="30">
        <v>150</v>
      </c>
      <c r="Q72" s="30">
        <v>13</v>
      </c>
      <c r="R72" s="30">
        <v>8</v>
      </c>
      <c r="S72" s="30">
        <v>152</v>
      </c>
      <c r="T72" s="30">
        <v>10</v>
      </c>
      <c r="U72" s="30">
        <v>7</v>
      </c>
      <c r="V72" s="30"/>
      <c r="W72" s="30"/>
      <c r="X72" s="30"/>
      <c r="Y72" s="30"/>
      <c r="Z72" s="30"/>
    </row>
    <row r="73" spans="2:26" x14ac:dyDescent="0.3">
      <c r="B73" s="6">
        <v>9847</v>
      </c>
      <c r="C73" s="6" t="str">
        <f>VLOOKUP(B73,'1_문헌특성'!A:AN,2,0)</f>
        <v>Parekh(2018)</v>
      </c>
      <c r="D73" s="30" t="str">
        <f>VLOOKUP(B73,'1_문헌특성'!A:AN,3,0)</f>
        <v>RCT</v>
      </c>
      <c r="E73" s="30" t="str">
        <f>VLOOKUP(B73,'1_문헌특성'!A:AN,8,0)</f>
        <v>비뇨기</v>
      </c>
      <c r="F73" s="30" t="str">
        <f>VLOOKUP(B73,'1_문헌특성'!A:AN,9,0)</f>
        <v>방광암</v>
      </c>
      <c r="G73" s="6" t="str">
        <f>VLOOKUP(B73,'1_문헌특성'!A:AN,10,0)</f>
        <v>bladder cancer, refractory carcinoma in situ</v>
      </c>
      <c r="H73" s="30" t="str">
        <f>VLOOKUP(B73,'1_문헌특성'!A:AN,33,0)</f>
        <v>로봇 보조</v>
      </c>
      <c r="I73" s="30" t="str">
        <f>VLOOKUP(B73,'1_문헌특성'!A:AN,36,0)</f>
        <v>개복</v>
      </c>
      <c r="J73" s="6"/>
      <c r="K73" s="6" t="s">
        <v>504</v>
      </c>
      <c r="L73" s="6" t="s">
        <v>521</v>
      </c>
      <c r="M73" s="6"/>
      <c r="N73" s="6"/>
      <c r="O73" s="6"/>
      <c r="P73" s="30">
        <v>150</v>
      </c>
      <c r="Q73" s="30">
        <v>1</v>
      </c>
      <c r="R73" s="30">
        <v>1</v>
      </c>
      <c r="S73" s="30">
        <v>152</v>
      </c>
      <c r="T73" s="30">
        <v>0</v>
      </c>
      <c r="U73" s="30">
        <v>0</v>
      </c>
      <c r="V73" s="30"/>
      <c r="W73" s="30"/>
      <c r="X73" s="30"/>
      <c r="Y73" s="30"/>
      <c r="Z73" s="30"/>
    </row>
    <row r="74" spans="2:26" x14ac:dyDescent="0.3">
      <c r="B74" s="6">
        <v>9847</v>
      </c>
      <c r="C74" s="6" t="str">
        <f>VLOOKUP(B74,'1_문헌특성'!A:AN,2,0)</f>
        <v>Parekh(2018)</v>
      </c>
      <c r="D74" s="30" t="str">
        <f>VLOOKUP(B74,'1_문헌특성'!A:AN,3,0)</f>
        <v>RCT</v>
      </c>
      <c r="E74" s="30" t="str">
        <f>VLOOKUP(B74,'1_문헌특성'!A:AN,8,0)</f>
        <v>비뇨기</v>
      </c>
      <c r="F74" s="30" t="str">
        <f>VLOOKUP(B74,'1_문헌특성'!A:AN,9,0)</f>
        <v>방광암</v>
      </c>
      <c r="G74" s="6" t="str">
        <f>VLOOKUP(B74,'1_문헌특성'!A:AN,10,0)</f>
        <v>bladder cancer, refractory carcinoma in situ</v>
      </c>
      <c r="H74" s="30" t="str">
        <f>VLOOKUP(B74,'1_문헌특성'!A:AN,33,0)</f>
        <v>로봇 보조</v>
      </c>
      <c r="I74" s="30" t="str">
        <f>VLOOKUP(B74,'1_문헌특성'!A:AN,36,0)</f>
        <v>개복</v>
      </c>
      <c r="J74" s="6"/>
      <c r="K74" s="6" t="s">
        <v>504</v>
      </c>
      <c r="L74" s="6" t="s">
        <v>522</v>
      </c>
      <c r="M74" s="6"/>
      <c r="N74" s="6"/>
      <c r="O74" s="6"/>
      <c r="P74" s="30">
        <v>150</v>
      </c>
      <c r="Q74" s="30">
        <v>1</v>
      </c>
      <c r="R74" s="30">
        <v>1</v>
      </c>
      <c r="S74" s="30">
        <v>152</v>
      </c>
      <c r="T74" s="30">
        <v>1</v>
      </c>
      <c r="U74" s="30">
        <v>1</v>
      </c>
      <c r="V74" s="30"/>
      <c r="W74" s="30"/>
      <c r="X74" s="30"/>
      <c r="Y74" s="30"/>
      <c r="Z74" s="30"/>
    </row>
    <row r="75" spans="2:26" x14ac:dyDescent="0.3">
      <c r="B75" s="6">
        <v>9847</v>
      </c>
      <c r="C75" s="6" t="str">
        <f>VLOOKUP(B75,'1_문헌특성'!A:AN,2,0)</f>
        <v>Parekh(2018)</v>
      </c>
      <c r="D75" s="30" t="str">
        <f>VLOOKUP(B75,'1_문헌특성'!A:AN,3,0)</f>
        <v>RCT</v>
      </c>
      <c r="E75" s="30" t="str">
        <f>VLOOKUP(B75,'1_문헌특성'!A:AN,8,0)</f>
        <v>비뇨기</v>
      </c>
      <c r="F75" s="30" t="str">
        <f>VLOOKUP(B75,'1_문헌특성'!A:AN,9,0)</f>
        <v>방광암</v>
      </c>
      <c r="G75" s="6" t="str">
        <f>VLOOKUP(B75,'1_문헌특성'!A:AN,10,0)</f>
        <v>bladder cancer, refractory carcinoma in situ</v>
      </c>
      <c r="H75" s="30" t="str">
        <f>VLOOKUP(B75,'1_문헌특성'!A:AN,33,0)</f>
        <v>로봇 보조</v>
      </c>
      <c r="I75" s="30" t="str">
        <f>VLOOKUP(B75,'1_문헌특성'!A:AN,36,0)</f>
        <v>개복</v>
      </c>
      <c r="J75" s="6"/>
      <c r="K75" s="6" t="s">
        <v>504</v>
      </c>
      <c r="L75" s="6" t="s">
        <v>523</v>
      </c>
      <c r="M75" s="6"/>
      <c r="N75" s="6"/>
      <c r="O75" s="6"/>
      <c r="P75" s="30">
        <v>150</v>
      </c>
      <c r="Q75" s="30">
        <v>3</v>
      </c>
      <c r="R75" s="30">
        <v>2</v>
      </c>
      <c r="S75" s="30">
        <v>152</v>
      </c>
      <c r="T75" s="30">
        <v>0</v>
      </c>
      <c r="U75" s="30">
        <v>0</v>
      </c>
      <c r="V75" s="30"/>
      <c r="W75" s="30"/>
      <c r="X75" s="30"/>
      <c r="Y75" s="30"/>
      <c r="Z75" s="30"/>
    </row>
    <row r="76" spans="2:26" x14ac:dyDescent="0.3">
      <c r="B76" s="6">
        <v>9847</v>
      </c>
      <c r="C76" s="6" t="str">
        <f>VLOOKUP(B76,'1_문헌특성'!A:AN,2,0)</f>
        <v>Parekh(2018)</v>
      </c>
      <c r="D76" s="30" t="str">
        <f>VLOOKUP(B76,'1_문헌특성'!A:AN,3,0)</f>
        <v>RCT</v>
      </c>
      <c r="E76" s="30" t="str">
        <f>VLOOKUP(B76,'1_문헌특성'!A:AN,8,0)</f>
        <v>비뇨기</v>
      </c>
      <c r="F76" s="30" t="str">
        <f>VLOOKUP(B76,'1_문헌특성'!A:AN,9,0)</f>
        <v>방광암</v>
      </c>
      <c r="G76" s="6" t="str">
        <f>VLOOKUP(B76,'1_문헌특성'!A:AN,10,0)</f>
        <v>bladder cancer, refractory carcinoma in situ</v>
      </c>
      <c r="H76" s="30" t="str">
        <f>VLOOKUP(B76,'1_문헌특성'!A:AN,33,0)</f>
        <v>로봇 보조</v>
      </c>
      <c r="I76" s="30" t="str">
        <f>VLOOKUP(B76,'1_문헌특성'!A:AN,36,0)</f>
        <v>개복</v>
      </c>
      <c r="J76" s="6"/>
      <c r="K76" s="6" t="s">
        <v>504</v>
      </c>
      <c r="L76" s="6" t="s">
        <v>524</v>
      </c>
      <c r="M76" s="6"/>
      <c r="N76" s="6"/>
      <c r="O76" s="6"/>
      <c r="P76" s="30">
        <v>150</v>
      </c>
      <c r="Q76" s="30">
        <v>3</v>
      </c>
      <c r="R76" s="30">
        <v>2</v>
      </c>
      <c r="S76" s="30">
        <v>152</v>
      </c>
      <c r="T76" s="30">
        <v>5</v>
      </c>
      <c r="U76" s="30">
        <v>3</v>
      </c>
      <c r="V76" s="30"/>
      <c r="W76" s="30"/>
      <c r="X76" s="30"/>
      <c r="Y76" s="30"/>
      <c r="Z76" s="30"/>
    </row>
    <row r="77" spans="2:26" x14ac:dyDescent="0.3">
      <c r="B77" s="6">
        <v>9847</v>
      </c>
      <c r="C77" s="6" t="str">
        <f>VLOOKUP(B77,'1_문헌특성'!A:AN,2,0)</f>
        <v>Parekh(2018)</v>
      </c>
      <c r="D77" s="30" t="str">
        <f>VLOOKUP(B77,'1_문헌특성'!A:AN,3,0)</f>
        <v>RCT</v>
      </c>
      <c r="E77" s="30" t="str">
        <f>VLOOKUP(B77,'1_문헌특성'!A:AN,8,0)</f>
        <v>비뇨기</v>
      </c>
      <c r="F77" s="30" t="str">
        <f>VLOOKUP(B77,'1_문헌특성'!A:AN,9,0)</f>
        <v>방광암</v>
      </c>
      <c r="G77" s="6" t="str">
        <f>VLOOKUP(B77,'1_문헌특성'!A:AN,10,0)</f>
        <v>bladder cancer, refractory carcinoma in situ</v>
      </c>
      <c r="H77" s="30" t="str">
        <f>VLOOKUP(B77,'1_문헌특성'!A:AN,33,0)</f>
        <v>로봇 보조</v>
      </c>
      <c r="I77" s="30" t="str">
        <f>VLOOKUP(B77,'1_문헌특성'!A:AN,36,0)</f>
        <v>개복</v>
      </c>
      <c r="J77" s="6"/>
      <c r="K77" s="6" t="s">
        <v>504</v>
      </c>
      <c r="L77" s="6" t="s">
        <v>525</v>
      </c>
      <c r="M77" s="6"/>
      <c r="N77" s="6"/>
      <c r="O77" s="6"/>
      <c r="P77" s="30">
        <v>150</v>
      </c>
      <c r="Q77" s="30">
        <v>0</v>
      </c>
      <c r="R77" s="30">
        <v>0</v>
      </c>
      <c r="S77" s="30">
        <v>152</v>
      </c>
      <c r="T77" s="30">
        <v>3</v>
      </c>
      <c r="U77" s="30">
        <v>2</v>
      </c>
      <c r="V77" s="30"/>
      <c r="W77" s="30"/>
      <c r="X77" s="30"/>
      <c r="Y77" s="30"/>
      <c r="Z77" s="30"/>
    </row>
    <row r="78" spans="2:26" x14ac:dyDescent="0.3">
      <c r="B78" s="6">
        <v>9847</v>
      </c>
      <c r="C78" s="6" t="str">
        <f>VLOOKUP(B78,'1_문헌특성'!A:AN,2,0)</f>
        <v>Parekh(2018)</v>
      </c>
      <c r="D78" s="30" t="str">
        <f>VLOOKUP(B78,'1_문헌특성'!A:AN,3,0)</f>
        <v>RCT</v>
      </c>
      <c r="E78" s="30" t="str">
        <f>VLOOKUP(B78,'1_문헌특성'!A:AN,8,0)</f>
        <v>비뇨기</v>
      </c>
      <c r="F78" s="30" t="str">
        <f>VLOOKUP(B78,'1_문헌특성'!A:AN,9,0)</f>
        <v>방광암</v>
      </c>
      <c r="G78" s="6" t="str">
        <f>VLOOKUP(B78,'1_문헌특성'!A:AN,10,0)</f>
        <v>bladder cancer, refractory carcinoma in situ</v>
      </c>
      <c r="H78" s="30" t="str">
        <f>VLOOKUP(B78,'1_문헌특성'!A:AN,33,0)</f>
        <v>로봇 보조</v>
      </c>
      <c r="I78" s="30" t="str">
        <f>VLOOKUP(B78,'1_문헌특성'!A:AN,36,0)</f>
        <v>개복</v>
      </c>
      <c r="J78" s="6"/>
      <c r="K78" s="6" t="s">
        <v>504</v>
      </c>
      <c r="L78" s="6" t="s">
        <v>526</v>
      </c>
      <c r="M78" s="6"/>
      <c r="N78" s="6"/>
      <c r="O78" s="6"/>
      <c r="P78" s="30">
        <v>150</v>
      </c>
      <c r="Q78" s="30">
        <v>7</v>
      </c>
      <c r="R78" s="30">
        <v>5</v>
      </c>
      <c r="S78" s="30">
        <v>152</v>
      </c>
      <c r="T78" s="30">
        <v>11</v>
      </c>
      <c r="U78" s="30">
        <v>7</v>
      </c>
      <c r="V78" s="30"/>
      <c r="W78" s="30"/>
      <c r="X78" s="30"/>
      <c r="Y78" s="30"/>
      <c r="Z78" s="30"/>
    </row>
    <row r="79" spans="2:26" x14ac:dyDescent="0.3">
      <c r="B79" s="6">
        <v>9847</v>
      </c>
      <c r="C79" s="6" t="str">
        <f>VLOOKUP(B79,'1_문헌특성'!A:AN,2,0)</f>
        <v>Parekh(2018)</v>
      </c>
      <c r="D79" s="30" t="str">
        <f>VLOOKUP(B79,'1_문헌특성'!A:AN,3,0)</f>
        <v>RCT</v>
      </c>
      <c r="E79" s="30" t="str">
        <f>VLOOKUP(B79,'1_문헌특성'!A:AN,8,0)</f>
        <v>비뇨기</v>
      </c>
      <c r="F79" s="30" t="str">
        <f>VLOOKUP(B79,'1_문헌특성'!A:AN,9,0)</f>
        <v>방광암</v>
      </c>
      <c r="G79" s="6" t="str">
        <f>VLOOKUP(B79,'1_문헌특성'!A:AN,10,0)</f>
        <v>bladder cancer, refractory carcinoma in situ</v>
      </c>
      <c r="H79" s="30" t="str">
        <f>VLOOKUP(B79,'1_문헌특성'!A:AN,33,0)</f>
        <v>로봇 보조</v>
      </c>
      <c r="I79" s="30" t="str">
        <f>VLOOKUP(B79,'1_문헌특성'!A:AN,36,0)</f>
        <v>개복</v>
      </c>
      <c r="J79" s="6"/>
      <c r="K79" s="6" t="s">
        <v>504</v>
      </c>
      <c r="L79" s="6" t="s">
        <v>527</v>
      </c>
      <c r="M79" s="6"/>
      <c r="N79" s="6"/>
      <c r="O79" s="6"/>
      <c r="P79" s="30">
        <v>150</v>
      </c>
      <c r="Q79" s="30">
        <v>7</v>
      </c>
      <c r="R79" s="30">
        <v>5</v>
      </c>
      <c r="S79" s="30">
        <v>152</v>
      </c>
      <c r="T79" s="30">
        <v>6</v>
      </c>
      <c r="U79" s="30">
        <v>4</v>
      </c>
      <c r="V79" s="30"/>
      <c r="W79" s="30"/>
      <c r="X79" s="30"/>
      <c r="Y79" s="30"/>
      <c r="Z79" s="30"/>
    </row>
    <row r="80" spans="2:26" x14ac:dyDescent="0.3">
      <c r="B80" s="6">
        <v>9847</v>
      </c>
      <c r="C80" s="6" t="str">
        <f>VLOOKUP(B80,'1_문헌특성'!A:AN,2,0)</f>
        <v>Parekh(2018)</v>
      </c>
      <c r="D80" s="30" t="str">
        <f>VLOOKUP(B80,'1_문헌특성'!A:AN,3,0)</f>
        <v>RCT</v>
      </c>
      <c r="E80" s="30" t="str">
        <f>VLOOKUP(B80,'1_문헌특성'!A:AN,8,0)</f>
        <v>비뇨기</v>
      </c>
      <c r="F80" s="30" t="str">
        <f>VLOOKUP(B80,'1_문헌특성'!A:AN,9,0)</f>
        <v>방광암</v>
      </c>
      <c r="G80" s="6" t="str">
        <f>VLOOKUP(B80,'1_문헌특성'!A:AN,10,0)</f>
        <v>bladder cancer, refractory carcinoma in situ</v>
      </c>
      <c r="H80" s="30" t="str">
        <f>VLOOKUP(B80,'1_문헌특성'!A:AN,33,0)</f>
        <v>로봇 보조</v>
      </c>
      <c r="I80" s="30" t="str">
        <f>VLOOKUP(B80,'1_문헌특성'!A:AN,36,0)</f>
        <v>개복</v>
      </c>
      <c r="J80" s="6"/>
      <c r="K80" s="6" t="s">
        <v>504</v>
      </c>
      <c r="L80" s="6" t="s">
        <v>528</v>
      </c>
      <c r="M80" s="6"/>
      <c r="N80" s="6"/>
      <c r="O80" s="6"/>
      <c r="P80" s="30">
        <v>150</v>
      </c>
      <c r="Q80" s="30">
        <v>2</v>
      </c>
      <c r="R80" s="30">
        <v>1</v>
      </c>
      <c r="S80" s="30">
        <v>152</v>
      </c>
      <c r="T80" s="30">
        <v>0</v>
      </c>
      <c r="U80" s="30">
        <v>0</v>
      </c>
      <c r="V80" s="30"/>
      <c r="W80" s="30"/>
      <c r="X80" s="30"/>
      <c r="Y80" s="30"/>
      <c r="Z80" s="30"/>
    </row>
    <row r="81" spans="2:27" x14ac:dyDescent="0.3">
      <c r="B81" s="6">
        <v>9847</v>
      </c>
      <c r="C81" s="6" t="str">
        <f>VLOOKUP(B81,'1_문헌특성'!A:AN,2,0)</f>
        <v>Parekh(2018)</v>
      </c>
      <c r="D81" s="30" t="str">
        <f>VLOOKUP(B81,'1_문헌특성'!A:AN,3,0)</f>
        <v>RCT</v>
      </c>
      <c r="E81" s="30" t="str">
        <f>VLOOKUP(B81,'1_문헌특성'!A:AN,8,0)</f>
        <v>비뇨기</v>
      </c>
      <c r="F81" s="30" t="str">
        <f>VLOOKUP(B81,'1_문헌특성'!A:AN,9,0)</f>
        <v>방광암</v>
      </c>
      <c r="G81" s="6" t="str">
        <f>VLOOKUP(B81,'1_문헌특성'!A:AN,10,0)</f>
        <v>bladder cancer, refractory carcinoma in situ</v>
      </c>
      <c r="H81" s="30" t="str">
        <f>VLOOKUP(B81,'1_문헌특성'!A:AN,33,0)</f>
        <v>로봇 보조</v>
      </c>
      <c r="I81" s="30" t="str">
        <f>VLOOKUP(B81,'1_문헌특성'!A:AN,36,0)</f>
        <v>개복</v>
      </c>
      <c r="J81" s="6"/>
      <c r="K81" s="6" t="s">
        <v>504</v>
      </c>
      <c r="L81" s="6" t="s">
        <v>529</v>
      </c>
      <c r="M81" s="6"/>
      <c r="N81" s="6"/>
      <c r="O81" s="6"/>
      <c r="P81" s="30">
        <v>150</v>
      </c>
      <c r="Q81" s="30">
        <v>1</v>
      </c>
      <c r="R81" s="30">
        <v>1</v>
      </c>
      <c r="S81" s="30">
        <v>152</v>
      </c>
      <c r="T81" s="30">
        <v>1</v>
      </c>
      <c r="U81" s="30">
        <v>1</v>
      </c>
      <c r="V81" s="30"/>
      <c r="W81" s="30"/>
      <c r="X81" s="30"/>
      <c r="Y81" s="30"/>
      <c r="Z81" s="30"/>
    </row>
    <row r="82" spans="2:27" x14ac:dyDescent="0.3">
      <c r="B82" s="6">
        <v>9847</v>
      </c>
      <c r="C82" s="6" t="str">
        <f>VLOOKUP(B82,'1_문헌특성'!A:AN,2,0)</f>
        <v>Parekh(2018)</v>
      </c>
      <c r="D82" s="30" t="str">
        <f>VLOOKUP(B82,'1_문헌특성'!A:AN,3,0)</f>
        <v>RCT</v>
      </c>
      <c r="E82" s="30" t="str">
        <f>VLOOKUP(B82,'1_문헌특성'!A:AN,8,0)</f>
        <v>비뇨기</v>
      </c>
      <c r="F82" s="30" t="str">
        <f>VLOOKUP(B82,'1_문헌특성'!A:AN,9,0)</f>
        <v>방광암</v>
      </c>
      <c r="G82" s="6" t="str">
        <f>VLOOKUP(B82,'1_문헌특성'!A:AN,10,0)</f>
        <v>bladder cancer, refractory carcinoma in situ</v>
      </c>
      <c r="H82" s="30" t="str">
        <f>VLOOKUP(B82,'1_문헌특성'!A:AN,33,0)</f>
        <v>로봇 보조</v>
      </c>
      <c r="I82" s="30" t="str">
        <f>VLOOKUP(B82,'1_문헌특성'!A:AN,36,0)</f>
        <v>개복</v>
      </c>
      <c r="J82" s="6"/>
      <c r="K82" s="6" t="s">
        <v>504</v>
      </c>
      <c r="L82" s="6" t="s">
        <v>184</v>
      </c>
      <c r="M82" s="6"/>
      <c r="N82" s="6"/>
      <c r="O82" s="6"/>
      <c r="P82" s="30">
        <v>150</v>
      </c>
      <c r="Q82" s="30">
        <v>2</v>
      </c>
      <c r="R82" s="30">
        <v>1</v>
      </c>
      <c r="S82" s="30">
        <v>152</v>
      </c>
      <c r="T82" s="30">
        <v>1</v>
      </c>
      <c r="U82" s="30">
        <v>1</v>
      </c>
      <c r="V82" s="30"/>
      <c r="W82" s="30"/>
      <c r="X82" s="30"/>
      <c r="Y82" s="30"/>
      <c r="Z82" s="30"/>
    </row>
    <row r="83" spans="2:27" x14ac:dyDescent="0.3">
      <c r="B83" s="6">
        <v>9847</v>
      </c>
      <c r="C83" s="6" t="str">
        <f>VLOOKUP(B83,'1_문헌특성'!A:AN,2,0)</f>
        <v>Parekh(2018)</v>
      </c>
      <c r="D83" s="30" t="str">
        <f>VLOOKUP(B83,'1_문헌특성'!A:AN,3,0)</f>
        <v>RCT</v>
      </c>
      <c r="E83" s="30" t="str">
        <f>VLOOKUP(B83,'1_문헌특성'!A:AN,8,0)</f>
        <v>비뇨기</v>
      </c>
      <c r="F83" s="30" t="str">
        <f>VLOOKUP(B83,'1_문헌특성'!A:AN,9,0)</f>
        <v>방광암</v>
      </c>
      <c r="G83" s="6" t="str">
        <f>VLOOKUP(B83,'1_문헌특성'!A:AN,10,0)</f>
        <v>bladder cancer, refractory carcinoma in situ</v>
      </c>
      <c r="H83" s="30" t="str">
        <f>VLOOKUP(B83,'1_문헌특성'!A:AN,33,0)</f>
        <v>로봇 보조</v>
      </c>
      <c r="I83" s="30" t="str">
        <f>VLOOKUP(B83,'1_문헌특성'!A:AN,36,0)</f>
        <v>개복</v>
      </c>
      <c r="J83" s="6"/>
      <c r="K83" s="6" t="s">
        <v>504</v>
      </c>
      <c r="L83" s="6" t="s">
        <v>530</v>
      </c>
      <c r="M83" s="6"/>
      <c r="N83" s="6"/>
      <c r="O83" s="6"/>
      <c r="P83" s="30">
        <v>150</v>
      </c>
      <c r="Q83" s="30">
        <v>5</v>
      </c>
      <c r="R83" s="30">
        <v>3</v>
      </c>
      <c r="S83" s="30">
        <v>152</v>
      </c>
      <c r="T83" s="30">
        <v>4</v>
      </c>
      <c r="U83" s="30">
        <v>3</v>
      </c>
      <c r="V83" s="30"/>
      <c r="W83" s="30"/>
      <c r="X83" s="30"/>
      <c r="Y83" s="30"/>
      <c r="Z83" s="30"/>
    </row>
    <row r="84" spans="2:27" x14ac:dyDescent="0.3">
      <c r="B84" s="6">
        <v>9847</v>
      </c>
      <c r="C84" s="6" t="str">
        <f>VLOOKUP(B84,'1_문헌특성'!A:AN,2,0)</f>
        <v>Parekh(2018)</v>
      </c>
      <c r="D84" s="30" t="str">
        <f>VLOOKUP(B84,'1_문헌특성'!A:AN,3,0)</f>
        <v>RCT</v>
      </c>
      <c r="E84" s="30" t="str">
        <f>VLOOKUP(B84,'1_문헌특성'!A:AN,8,0)</f>
        <v>비뇨기</v>
      </c>
      <c r="F84" s="30" t="str">
        <f>VLOOKUP(B84,'1_문헌특성'!A:AN,9,0)</f>
        <v>방광암</v>
      </c>
      <c r="G84" s="6" t="str">
        <f>VLOOKUP(B84,'1_문헌특성'!A:AN,10,0)</f>
        <v>bladder cancer, refractory carcinoma in situ</v>
      </c>
      <c r="H84" s="30" t="str">
        <f>VLOOKUP(B84,'1_문헌특성'!A:AN,33,0)</f>
        <v>로봇 보조</v>
      </c>
      <c r="I84" s="30" t="str">
        <f>VLOOKUP(B84,'1_문헌특성'!A:AN,36,0)</f>
        <v>개복</v>
      </c>
      <c r="J84" s="6"/>
      <c r="K84" s="6" t="s">
        <v>504</v>
      </c>
      <c r="L84" s="6" t="s">
        <v>531</v>
      </c>
      <c r="M84" s="6"/>
      <c r="N84" s="6"/>
      <c r="O84" s="6"/>
      <c r="P84" s="30">
        <v>150</v>
      </c>
      <c r="Q84" s="30">
        <v>1</v>
      </c>
      <c r="R84" s="30">
        <v>1</v>
      </c>
      <c r="S84" s="30">
        <v>152</v>
      </c>
      <c r="T84" s="30">
        <v>0</v>
      </c>
      <c r="U84" s="30">
        <v>0</v>
      </c>
      <c r="V84" s="30"/>
      <c r="W84" s="30"/>
      <c r="X84" s="30"/>
      <c r="Y84" s="30"/>
      <c r="Z84" s="30"/>
    </row>
    <row r="85" spans="2:27" x14ac:dyDescent="0.3">
      <c r="B85" s="6">
        <v>9847</v>
      </c>
      <c r="C85" s="6" t="str">
        <f>VLOOKUP(B85,'1_문헌특성'!A:AN,2,0)</f>
        <v>Parekh(2018)</v>
      </c>
      <c r="D85" s="30" t="str">
        <f>VLOOKUP(B85,'1_문헌특성'!A:AN,3,0)</f>
        <v>RCT</v>
      </c>
      <c r="E85" s="30" t="str">
        <f>VLOOKUP(B85,'1_문헌특성'!A:AN,8,0)</f>
        <v>비뇨기</v>
      </c>
      <c r="F85" s="30" t="str">
        <f>VLOOKUP(B85,'1_문헌특성'!A:AN,9,0)</f>
        <v>방광암</v>
      </c>
      <c r="G85" s="6" t="str">
        <f>VLOOKUP(B85,'1_문헌특성'!A:AN,10,0)</f>
        <v>bladder cancer, refractory carcinoma in situ</v>
      </c>
      <c r="H85" s="30" t="str">
        <f>VLOOKUP(B85,'1_문헌특성'!A:AN,33,0)</f>
        <v>로봇 보조</v>
      </c>
      <c r="I85" s="30" t="str">
        <f>VLOOKUP(B85,'1_문헌특성'!A:AN,36,0)</f>
        <v>개복</v>
      </c>
      <c r="J85" s="6"/>
      <c r="K85" s="6" t="s">
        <v>504</v>
      </c>
      <c r="L85" s="6" t="s">
        <v>532</v>
      </c>
      <c r="M85" s="6"/>
      <c r="N85" s="6"/>
      <c r="O85" s="6"/>
      <c r="P85" s="30">
        <v>150</v>
      </c>
      <c r="Q85" s="30">
        <v>1</v>
      </c>
      <c r="R85" s="30">
        <v>1</v>
      </c>
      <c r="S85" s="30">
        <v>152</v>
      </c>
      <c r="T85" s="30">
        <v>1</v>
      </c>
      <c r="U85" s="30">
        <v>1</v>
      </c>
      <c r="V85" s="30"/>
      <c r="W85" s="30"/>
      <c r="X85" s="30"/>
      <c r="Y85" s="30"/>
      <c r="Z85" s="30"/>
    </row>
    <row r="86" spans="2:27" x14ac:dyDescent="0.3">
      <c r="B86" s="6">
        <v>9847</v>
      </c>
      <c r="C86" s="6" t="str">
        <f>VLOOKUP(B86,'1_문헌특성'!A:AN,2,0)</f>
        <v>Parekh(2018)</v>
      </c>
      <c r="D86" s="30" t="str">
        <f>VLOOKUP(B86,'1_문헌특성'!A:AN,3,0)</f>
        <v>RCT</v>
      </c>
      <c r="E86" s="30" t="str">
        <f>VLOOKUP(B86,'1_문헌특성'!A:AN,8,0)</f>
        <v>비뇨기</v>
      </c>
      <c r="F86" s="30" t="str">
        <f>VLOOKUP(B86,'1_문헌특성'!A:AN,9,0)</f>
        <v>방광암</v>
      </c>
      <c r="G86" s="6" t="str">
        <f>VLOOKUP(B86,'1_문헌특성'!A:AN,10,0)</f>
        <v>bladder cancer, refractory carcinoma in situ</v>
      </c>
      <c r="H86" s="30" t="str">
        <f>VLOOKUP(B86,'1_문헌특성'!A:AN,33,0)</f>
        <v>로봇 보조</v>
      </c>
      <c r="I86" s="30" t="str">
        <f>VLOOKUP(B86,'1_문헌특성'!A:AN,36,0)</f>
        <v>개복</v>
      </c>
      <c r="J86" s="6"/>
      <c r="K86" s="6" t="s">
        <v>504</v>
      </c>
      <c r="L86" s="6" t="s">
        <v>533</v>
      </c>
      <c r="M86" s="6"/>
      <c r="N86" s="6"/>
      <c r="O86" s="6"/>
      <c r="P86" s="30">
        <v>150</v>
      </c>
      <c r="Q86" s="30">
        <v>4</v>
      </c>
      <c r="R86" s="30">
        <v>3</v>
      </c>
      <c r="S86" s="30">
        <v>152</v>
      </c>
      <c r="T86" s="30">
        <v>3</v>
      </c>
      <c r="U86" s="30">
        <v>2</v>
      </c>
      <c r="V86" s="30"/>
      <c r="W86" s="30"/>
      <c r="X86" s="30"/>
      <c r="Y86" s="30"/>
      <c r="Z86" s="30"/>
    </row>
    <row r="87" spans="2:27" x14ac:dyDescent="0.3">
      <c r="B87" s="6">
        <v>9847</v>
      </c>
      <c r="C87" s="6" t="str">
        <f>VLOOKUP(B87,'1_문헌특성'!A:AN,2,0)</f>
        <v>Parekh(2018)</v>
      </c>
      <c r="D87" s="30" t="str">
        <f>VLOOKUP(B87,'1_문헌특성'!A:AN,3,0)</f>
        <v>RCT</v>
      </c>
      <c r="E87" s="30" t="str">
        <f>VLOOKUP(B87,'1_문헌특성'!A:AN,8,0)</f>
        <v>비뇨기</v>
      </c>
      <c r="F87" s="30" t="str">
        <f>VLOOKUP(B87,'1_문헌특성'!A:AN,9,0)</f>
        <v>방광암</v>
      </c>
      <c r="G87" s="6" t="str">
        <f>VLOOKUP(B87,'1_문헌특성'!A:AN,10,0)</f>
        <v>bladder cancer, refractory carcinoma in situ</v>
      </c>
      <c r="H87" s="30" t="str">
        <f>VLOOKUP(B87,'1_문헌특성'!A:AN,33,0)</f>
        <v>로봇 보조</v>
      </c>
      <c r="I87" s="30" t="str">
        <f>VLOOKUP(B87,'1_문헌특성'!A:AN,36,0)</f>
        <v>개복</v>
      </c>
      <c r="J87" s="6"/>
      <c r="K87" s="6" t="s">
        <v>504</v>
      </c>
      <c r="L87" s="6" t="s">
        <v>534</v>
      </c>
      <c r="M87" s="6"/>
      <c r="N87" s="6"/>
      <c r="O87" s="6"/>
      <c r="P87" s="30">
        <v>150</v>
      </c>
      <c r="Q87" s="30">
        <v>4</v>
      </c>
      <c r="R87" s="30">
        <v>3</v>
      </c>
      <c r="S87" s="30">
        <v>152</v>
      </c>
      <c r="T87" s="30">
        <v>4</v>
      </c>
      <c r="U87" s="30">
        <v>3</v>
      </c>
      <c r="V87" s="30"/>
      <c r="W87" s="30"/>
      <c r="X87" s="30"/>
      <c r="Y87" s="30"/>
      <c r="Z87" s="30"/>
    </row>
    <row r="88" spans="2:27" x14ac:dyDescent="0.3">
      <c r="B88" s="6">
        <v>9847</v>
      </c>
      <c r="C88" s="6" t="str">
        <f>VLOOKUP(B88,'1_문헌특성'!A:AN,2,0)</f>
        <v>Parekh(2018)</v>
      </c>
      <c r="D88" s="30" t="str">
        <f>VLOOKUP(B88,'1_문헌특성'!A:AN,3,0)</f>
        <v>RCT</v>
      </c>
      <c r="E88" s="30" t="str">
        <f>VLOOKUP(B88,'1_문헌특성'!A:AN,8,0)</f>
        <v>비뇨기</v>
      </c>
      <c r="F88" s="30" t="str">
        <f>VLOOKUP(B88,'1_문헌특성'!A:AN,9,0)</f>
        <v>방광암</v>
      </c>
      <c r="G88" s="6" t="str">
        <f>VLOOKUP(B88,'1_문헌특성'!A:AN,10,0)</f>
        <v>bladder cancer, refractory carcinoma in situ</v>
      </c>
      <c r="H88" s="30" t="str">
        <f>VLOOKUP(B88,'1_문헌특성'!A:AN,33,0)</f>
        <v>로봇 보조</v>
      </c>
      <c r="I88" s="30" t="str">
        <f>VLOOKUP(B88,'1_문헌특성'!A:AN,36,0)</f>
        <v>개복</v>
      </c>
      <c r="J88" s="6"/>
      <c r="K88" s="6" t="s">
        <v>504</v>
      </c>
      <c r="L88" s="6" t="s">
        <v>535</v>
      </c>
      <c r="M88" s="6"/>
      <c r="N88" s="6"/>
      <c r="O88" s="6"/>
      <c r="P88" s="30">
        <v>150</v>
      </c>
      <c r="Q88" s="30">
        <v>7</v>
      </c>
      <c r="R88" s="30">
        <v>5</v>
      </c>
      <c r="S88" s="30">
        <v>152</v>
      </c>
      <c r="T88" s="30">
        <v>12</v>
      </c>
      <c r="U88" s="30">
        <v>8</v>
      </c>
      <c r="V88" s="30"/>
      <c r="W88" s="30"/>
      <c r="X88" s="30"/>
      <c r="Y88" s="30"/>
      <c r="Z88" s="30"/>
    </row>
    <row r="89" spans="2:27" x14ac:dyDescent="0.3">
      <c r="B89" s="6">
        <v>9847</v>
      </c>
      <c r="C89" s="6" t="str">
        <f>VLOOKUP(B89,'1_문헌특성'!A:AN,2,0)</f>
        <v>Parekh(2018)</v>
      </c>
      <c r="D89" s="30" t="str">
        <f>VLOOKUP(B89,'1_문헌특성'!A:AN,3,0)</f>
        <v>RCT</v>
      </c>
      <c r="E89" s="30" t="str">
        <f>VLOOKUP(B89,'1_문헌특성'!A:AN,8,0)</f>
        <v>비뇨기</v>
      </c>
      <c r="F89" s="30" t="str">
        <f>VLOOKUP(B89,'1_문헌특성'!A:AN,9,0)</f>
        <v>방광암</v>
      </c>
      <c r="G89" s="6" t="str">
        <f>VLOOKUP(B89,'1_문헌특성'!A:AN,10,0)</f>
        <v>bladder cancer, refractory carcinoma in situ</v>
      </c>
      <c r="H89" s="30" t="str">
        <f>VLOOKUP(B89,'1_문헌특성'!A:AN,33,0)</f>
        <v>로봇 보조</v>
      </c>
      <c r="I89" s="30" t="str">
        <f>VLOOKUP(B89,'1_문헌특성'!A:AN,36,0)</f>
        <v>개복</v>
      </c>
      <c r="J89" s="6"/>
      <c r="K89" s="6" t="s">
        <v>504</v>
      </c>
      <c r="L89" s="6" t="s">
        <v>536</v>
      </c>
      <c r="M89" s="6"/>
      <c r="N89" s="6"/>
      <c r="O89" s="6"/>
      <c r="P89" s="30">
        <v>150</v>
      </c>
      <c r="Q89" s="30">
        <v>1</v>
      </c>
      <c r="R89" s="30">
        <v>1</v>
      </c>
      <c r="S89" s="30">
        <v>152</v>
      </c>
      <c r="T89" s="30">
        <v>4</v>
      </c>
      <c r="U89" s="30">
        <v>3</v>
      </c>
      <c r="V89" s="30"/>
      <c r="W89" s="30"/>
      <c r="X89" s="30"/>
      <c r="Y89" s="30"/>
      <c r="Z89" s="30"/>
    </row>
    <row r="90" spans="2:27" x14ac:dyDescent="0.3">
      <c r="B90" s="6">
        <v>9847</v>
      </c>
      <c r="C90" s="6" t="str">
        <f>VLOOKUP(B90,'1_문헌특성'!A:AN,2,0)</f>
        <v>Parekh(2018)</v>
      </c>
      <c r="D90" s="30" t="str">
        <f>VLOOKUP(B90,'1_문헌특성'!A:AN,3,0)</f>
        <v>RCT</v>
      </c>
      <c r="E90" s="30" t="str">
        <f>VLOOKUP(B90,'1_문헌특성'!A:AN,8,0)</f>
        <v>비뇨기</v>
      </c>
      <c r="F90" s="30" t="str">
        <f>VLOOKUP(B90,'1_문헌특성'!A:AN,9,0)</f>
        <v>방광암</v>
      </c>
      <c r="G90" s="6" t="str">
        <f>VLOOKUP(B90,'1_문헌특성'!A:AN,10,0)</f>
        <v>bladder cancer, refractory carcinoma in situ</v>
      </c>
      <c r="H90" s="30" t="str">
        <f>VLOOKUP(B90,'1_문헌특성'!A:AN,33,0)</f>
        <v>로봇 보조</v>
      </c>
      <c r="I90" s="30" t="str">
        <f>VLOOKUP(B90,'1_문헌특성'!A:AN,36,0)</f>
        <v>개복</v>
      </c>
      <c r="J90" s="6"/>
      <c r="K90" s="6" t="s">
        <v>504</v>
      </c>
      <c r="L90" s="6" t="s">
        <v>537</v>
      </c>
      <c r="M90" s="6"/>
      <c r="N90" s="6"/>
      <c r="O90" s="6"/>
      <c r="P90" s="30">
        <v>150</v>
      </c>
      <c r="Q90" s="30">
        <v>7</v>
      </c>
      <c r="R90" s="30">
        <v>5</v>
      </c>
      <c r="S90" s="30">
        <v>152</v>
      </c>
      <c r="T90" s="30">
        <v>6</v>
      </c>
      <c r="U90" s="30">
        <v>4</v>
      </c>
      <c r="V90" s="30"/>
      <c r="W90" s="30"/>
      <c r="X90" s="30"/>
      <c r="Y90" s="30"/>
      <c r="Z90" s="30"/>
    </row>
    <row r="91" spans="2:27" x14ac:dyDescent="0.3">
      <c r="B91" s="6">
        <v>9847</v>
      </c>
      <c r="C91" s="6" t="str">
        <f>VLOOKUP(B91,'1_문헌특성'!A:AN,2,0)</f>
        <v>Parekh(2018)</v>
      </c>
      <c r="D91" s="30" t="str">
        <f>VLOOKUP(B91,'1_문헌특성'!A:AN,3,0)</f>
        <v>RCT</v>
      </c>
      <c r="E91" s="30" t="str">
        <f>VLOOKUP(B91,'1_문헌특성'!A:AN,8,0)</f>
        <v>비뇨기</v>
      </c>
      <c r="F91" s="30" t="str">
        <f>VLOOKUP(B91,'1_문헌특성'!A:AN,9,0)</f>
        <v>방광암</v>
      </c>
      <c r="G91" s="6" t="str">
        <f>VLOOKUP(B91,'1_문헌특성'!A:AN,10,0)</f>
        <v>bladder cancer, refractory carcinoma in situ</v>
      </c>
      <c r="H91" s="30" t="str">
        <f>VLOOKUP(B91,'1_문헌특성'!A:AN,33,0)</f>
        <v>로봇 보조</v>
      </c>
      <c r="I91" s="30" t="str">
        <f>VLOOKUP(B91,'1_문헌특성'!A:AN,36,0)</f>
        <v>개복</v>
      </c>
      <c r="J91" s="6"/>
      <c r="K91" s="6" t="s">
        <v>504</v>
      </c>
      <c r="L91" s="6" t="s">
        <v>538</v>
      </c>
      <c r="M91" s="6"/>
      <c r="N91" s="6"/>
      <c r="O91" s="6"/>
      <c r="P91" s="30">
        <v>150</v>
      </c>
      <c r="Q91" s="30">
        <v>1</v>
      </c>
      <c r="R91" s="30">
        <v>1</v>
      </c>
      <c r="S91" s="30">
        <v>152</v>
      </c>
      <c r="T91" s="30">
        <v>0</v>
      </c>
      <c r="U91" s="30">
        <v>0</v>
      </c>
      <c r="V91" s="30"/>
      <c r="W91" s="30"/>
      <c r="X91" s="30"/>
      <c r="Y91" s="30"/>
      <c r="Z91" s="30"/>
    </row>
    <row r="92" spans="2:27" x14ac:dyDescent="0.3">
      <c r="B92" s="6">
        <v>9847</v>
      </c>
      <c r="C92" s="6" t="str">
        <f>VLOOKUP(B92,'1_문헌특성'!A:AN,2,0)</f>
        <v>Parekh(2018)</v>
      </c>
      <c r="D92" s="30" t="str">
        <f>VLOOKUP(B92,'1_문헌특성'!A:AN,3,0)</f>
        <v>RCT</v>
      </c>
      <c r="E92" s="30" t="str">
        <f>VLOOKUP(B92,'1_문헌특성'!A:AN,8,0)</f>
        <v>비뇨기</v>
      </c>
      <c r="F92" s="30" t="str">
        <f>VLOOKUP(B92,'1_문헌특성'!A:AN,9,0)</f>
        <v>방광암</v>
      </c>
      <c r="G92" s="6" t="str">
        <f>VLOOKUP(B92,'1_문헌특성'!A:AN,10,0)</f>
        <v>bladder cancer, refractory carcinoma in situ</v>
      </c>
      <c r="H92" s="30" t="str">
        <f>VLOOKUP(B92,'1_문헌특성'!A:AN,33,0)</f>
        <v>로봇 보조</v>
      </c>
      <c r="I92" s="30" t="str">
        <f>VLOOKUP(B92,'1_문헌특성'!A:AN,36,0)</f>
        <v>개복</v>
      </c>
      <c r="J92" s="6"/>
      <c r="K92" s="6" t="s">
        <v>504</v>
      </c>
      <c r="L92" s="6" t="s">
        <v>539</v>
      </c>
      <c r="M92" s="6"/>
      <c r="N92" s="6"/>
      <c r="O92" s="6"/>
      <c r="P92" s="30">
        <v>150</v>
      </c>
      <c r="Q92" s="30">
        <v>1</v>
      </c>
      <c r="R92" s="30">
        <v>1</v>
      </c>
      <c r="S92" s="30">
        <v>152</v>
      </c>
      <c r="T92" s="30">
        <v>1</v>
      </c>
      <c r="U92" s="30">
        <v>1</v>
      </c>
      <c r="V92" s="30"/>
      <c r="W92" s="30"/>
      <c r="X92" s="30"/>
      <c r="Y92" s="30"/>
      <c r="Z92" s="30"/>
    </row>
    <row r="93" spans="2:27" x14ac:dyDescent="0.3">
      <c r="B93" s="6">
        <v>9847</v>
      </c>
      <c r="C93" s="6" t="str">
        <f>VLOOKUP(B93,'1_문헌특성'!A:AN,2,0)</f>
        <v>Parekh(2018)</v>
      </c>
      <c r="D93" s="30" t="str">
        <f>VLOOKUP(B93,'1_문헌특성'!A:AN,3,0)</f>
        <v>RCT</v>
      </c>
      <c r="E93" s="30" t="str">
        <f>VLOOKUP(B93,'1_문헌특성'!A:AN,8,0)</f>
        <v>비뇨기</v>
      </c>
      <c r="F93" s="30" t="str">
        <f>VLOOKUP(B93,'1_문헌특성'!A:AN,9,0)</f>
        <v>방광암</v>
      </c>
      <c r="G93" s="6" t="str">
        <f>VLOOKUP(B93,'1_문헌특성'!A:AN,10,0)</f>
        <v>bladder cancer, refractory carcinoma in situ</v>
      </c>
      <c r="H93" s="30" t="str">
        <f>VLOOKUP(B93,'1_문헌특성'!A:AN,33,0)</f>
        <v>로봇 보조</v>
      </c>
      <c r="I93" s="30" t="str">
        <f>VLOOKUP(B93,'1_문헌특성'!A:AN,36,0)</f>
        <v>개복</v>
      </c>
      <c r="J93" s="6"/>
      <c r="K93" s="6" t="s">
        <v>504</v>
      </c>
      <c r="L93" s="6" t="s">
        <v>540</v>
      </c>
      <c r="M93" s="6"/>
      <c r="N93" s="6"/>
      <c r="O93" s="6"/>
      <c r="P93" s="30">
        <v>150</v>
      </c>
      <c r="Q93" s="30">
        <v>3</v>
      </c>
      <c r="R93" s="30">
        <v>2</v>
      </c>
      <c r="S93" s="30">
        <v>152</v>
      </c>
      <c r="T93" s="30">
        <v>1</v>
      </c>
      <c r="U93" s="30">
        <v>1</v>
      </c>
      <c r="V93" s="30"/>
      <c r="W93" s="30"/>
      <c r="X93" s="30"/>
      <c r="Y93" s="30"/>
      <c r="Z93" s="30"/>
    </row>
    <row r="94" spans="2:27" x14ac:dyDescent="0.3">
      <c r="B94" s="6">
        <v>9847</v>
      </c>
      <c r="C94" s="6" t="str">
        <f>VLOOKUP(B94,'1_문헌특성'!A:AN,2,0)</f>
        <v>Parekh(2018)</v>
      </c>
      <c r="D94" s="30" t="str">
        <f>VLOOKUP(B94,'1_문헌특성'!A:AN,3,0)</f>
        <v>RCT</v>
      </c>
      <c r="E94" s="30" t="str">
        <f>VLOOKUP(B94,'1_문헌특성'!A:AN,8,0)</f>
        <v>비뇨기</v>
      </c>
      <c r="F94" s="30" t="str">
        <f>VLOOKUP(B94,'1_문헌특성'!A:AN,9,0)</f>
        <v>방광암</v>
      </c>
      <c r="G94" s="6" t="str">
        <f>VLOOKUP(B94,'1_문헌특성'!A:AN,10,0)</f>
        <v>bladder cancer, refractory carcinoma in situ</v>
      </c>
      <c r="H94" s="30" t="str">
        <f>VLOOKUP(B94,'1_문헌특성'!A:AN,33,0)</f>
        <v>로봇 보조</v>
      </c>
      <c r="I94" s="30" t="str">
        <f>VLOOKUP(B94,'1_문헌특성'!A:AN,36,0)</f>
        <v>개복</v>
      </c>
      <c r="J94" s="6"/>
      <c r="K94" s="6" t="s">
        <v>504</v>
      </c>
      <c r="L94" s="6" t="s">
        <v>541</v>
      </c>
      <c r="M94" s="6"/>
      <c r="N94" s="6"/>
      <c r="O94" s="6"/>
      <c r="P94" s="30">
        <v>150</v>
      </c>
      <c r="Q94" s="30">
        <v>0</v>
      </c>
      <c r="R94" s="30">
        <v>0</v>
      </c>
      <c r="S94" s="30">
        <v>152</v>
      </c>
      <c r="T94" s="30">
        <v>1</v>
      </c>
      <c r="U94" s="30">
        <v>1</v>
      </c>
      <c r="V94" s="30"/>
      <c r="W94" s="30"/>
      <c r="X94" s="30"/>
      <c r="Y94" s="30"/>
      <c r="Z94" s="30"/>
    </row>
    <row r="95" spans="2:27" x14ac:dyDescent="0.3">
      <c r="B95" s="6">
        <v>9847</v>
      </c>
      <c r="C95" s="6" t="str">
        <f>VLOOKUP(B95,'1_문헌특성'!A:AN,2,0)</f>
        <v>Parekh(2018)</v>
      </c>
      <c r="D95" s="30" t="str">
        <f>VLOOKUP(B95,'1_문헌특성'!A:AN,3,0)</f>
        <v>RCT</v>
      </c>
      <c r="E95" s="30" t="str">
        <f>VLOOKUP(B95,'1_문헌특성'!A:AN,8,0)</f>
        <v>비뇨기</v>
      </c>
      <c r="F95" s="30" t="str">
        <f>VLOOKUP(B95,'1_문헌특성'!A:AN,9,0)</f>
        <v>방광암</v>
      </c>
      <c r="G95" s="6" t="str">
        <f>VLOOKUP(B95,'1_문헌특성'!A:AN,10,0)</f>
        <v>bladder cancer, refractory carcinoma in situ</v>
      </c>
      <c r="H95" s="30" t="str">
        <f>VLOOKUP(B95,'1_문헌특성'!A:AN,33,0)</f>
        <v>로봇 보조</v>
      </c>
      <c r="I95" s="30" t="str">
        <f>VLOOKUP(B95,'1_문헌특성'!A:AN,36,0)</f>
        <v>개복</v>
      </c>
      <c r="J95" s="6"/>
      <c r="K95" s="6" t="s">
        <v>504</v>
      </c>
      <c r="L95" s="6" t="s">
        <v>542</v>
      </c>
      <c r="M95" s="6"/>
      <c r="N95" s="6"/>
      <c r="O95" s="6"/>
      <c r="P95" s="30">
        <v>150</v>
      </c>
      <c r="Q95" s="30">
        <v>1</v>
      </c>
      <c r="R95" s="30">
        <v>1</v>
      </c>
      <c r="S95" s="30">
        <v>152</v>
      </c>
      <c r="T95" s="30">
        <v>2</v>
      </c>
      <c r="U95" s="30">
        <v>1</v>
      </c>
      <c r="V95" s="30"/>
      <c r="W95" s="30"/>
      <c r="X95" s="30"/>
      <c r="Y95" s="30"/>
      <c r="Z95" s="30"/>
    </row>
    <row r="96" spans="2:27" x14ac:dyDescent="0.3">
      <c r="B96" s="6">
        <v>6922</v>
      </c>
      <c r="C96" s="6" t="str">
        <f>VLOOKUP(B96,'1_문헌특성'!A:AN,2,0)</f>
        <v>Venkatramani(2020)</v>
      </c>
      <c r="D96" s="30" t="str">
        <f>VLOOKUP(B96,'1_문헌특성'!A:AN,3,0)</f>
        <v>RCT</v>
      </c>
      <c r="E96" s="30" t="str">
        <f>VLOOKUP(B96,'1_문헌특성'!A:AN,8,0)</f>
        <v>비뇨기</v>
      </c>
      <c r="F96" s="30" t="str">
        <f>VLOOKUP(B96,'1_문헌특성'!A:AN,9,0)</f>
        <v>방광암</v>
      </c>
      <c r="G96" s="6" t="str">
        <f>VLOOKUP(B96,'1_문헌특성'!A:AN,10,0)</f>
        <v>bladder cancer, refractory carcinoma in situ</v>
      </c>
      <c r="H96" s="30" t="str">
        <f>VLOOKUP(B96,'1_문헌특성'!A:AN,33,0)</f>
        <v>로봇 보조</v>
      </c>
      <c r="I96" s="30" t="str">
        <f>VLOOKUP(B96,'1_문헌특성'!A:AN,36,0)</f>
        <v>개복</v>
      </c>
      <c r="J96" s="6"/>
      <c r="K96" s="6" t="s">
        <v>171</v>
      </c>
      <c r="L96" s="6" t="s">
        <v>166</v>
      </c>
      <c r="M96" s="6"/>
      <c r="N96" s="6" t="s">
        <v>549</v>
      </c>
      <c r="O96" s="6" t="s">
        <v>548</v>
      </c>
      <c r="P96" s="30">
        <v>150</v>
      </c>
      <c r="Q96" s="30">
        <v>49</v>
      </c>
      <c r="R96" s="30">
        <v>32.700000000000003</v>
      </c>
      <c r="S96" s="30">
        <v>152</v>
      </c>
      <c r="T96" s="30">
        <v>50</v>
      </c>
      <c r="U96" s="30">
        <v>32.9</v>
      </c>
      <c r="V96" s="30">
        <v>0.75600000000000001</v>
      </c>
      <c r="W96" s="30" t="s">
        <v>406</v>
      </c>
      <c r="X96" s="30">
        <v>0.94</v>
      </c>
      <c r="Y96" s="30" t="s">
        <v>407</v>
      </c>
      <c r="Z96" s="30">
        <v>0.75600000000000001</v>
      </c>
      <c r="AA96" s="3" t="s">
        <v>563</v>
      </c>
    </row>
    <row r="97" spans="2:27" x14ac:dyDescent="0.3">
      <c r="B97" s="6">
        <v>6922</v>
      </c>
      <c r="C97" s="6" t="str">
        <f>VLOOKUP(B97,'1_문헌특성'!A:AN,2,0)</f>
        <v>Venkatramani(2020)</v>
      </c>
      <c r="D97" s="30" t="str">
        <f>VLOOKUP(B97,'1_문헌특성'!A:AN,3,0)</f>
        <v>RCT</v>
      </c>
      <c r="E97" s="30" t="str">
        <f>VLOOKUP(B97,'1_문헌특성'!A:AN,8,0)</f>
        <v>비뇨기</v>
      </c>
      <c r="F97" s="30" t="str">
        <f>VLOOKUP(B97,'1_문헌특성'!A:AN,9,0)</f>
        <v>방광암</v>
      </c>
      <c r="G97" s="6" t="str">
        <f>VLOOKUP(B97,'1_문헌특성'!A:AN,10,0)</f>
        <v>bladder cancer, refractory carcinoma in situ</v>
      </c>
      <c r="H97" s="30" t="str">
        <f>VLOOKUP(B97,'1_문헌특성'!A:AN,33,0)</f>
        <v>로봇 보조</v>
      </c>
      <c r="I97" s="30" t="str">
        <f>VLOOKUP(B97,'1_문헌특성'!A:AN,36,0)</f>
        <v>개복</v>
      </c>
      <c r="J97" s="6"/>
      <c r="K97" s="6" t="s">
        <v>171</v>
      </c>
      <c r="L97" s="6" t="s">
        <v>164</v>
      </c>
      <c r="M97" s="6"/>
      <c r="N97" s="6" t="s">
        <v>549</v>
      </c>
      <c r="O97" s="6" t="s">
        <v>548</v>
      </c>
      <c r="P97" s="30">
        <v>150</v>
      </c>
      <c r="Q97" s="30">
        <v>38</v>
      </c>
      <c r="R97" s="30">
        <v>25.3</v>
      </c>
      <c r="S97" s="30">
        <v>152</v>
      </c>
      <c r="T97" s="30">
        <v>43</v>
      </c>
      <c r="U97" s="30">
        <v>28.3</v>
      </c>
      <c r="V97" s="30">
        <v>0.432</v>
      </c>
      <c r="W97" s="30" t="s">
        <v>406</v>
      </c>
      <c r="X97" s="30">
        <v>0.84</v>
      </c>
      <c r="Y97" s="30" t="s">
        <v>562</v>
      </c>
      <c r="Z97" s="30">
        <v>0.432</v>
      </c>
      <c r="AA97" s="3" t="s">
        <v>563</v>
      </c>
    </row>
    <row r="98" spans="2:27" x14ac:dyDescent="0.3">
      <c r="B98" s="6">
        <v>6922</v>
      </c>
      <c r="C98" s="6" t="str">
        <f>VLOOKUP(B98,'1_문헌특성'!A:AN,2,0)</f>
        <v>Venkatramani(2020)</v>
      </c>
      <c r="D98" s="30" t="str">
        <f>VLOOKUP(B98,'1_문헌특성'!A:AN,3,0)</f>
        <v>RCT</v>
      </c>
      <c r="E98" s="30" t="str">
        <f>VLOOKUP(B98,'1_문헌특성'!A:AN,8,0)</f>
        <v>비뇨기</v>
      </c>
      <c r="F98" s="30" t="str">
        <f>VLOOKUP(B98,'1_문헌특성'!A:AN,9,0)</f>
        <v>방광암</v>
      </c>
      <c r="G98" s="6" t="str">
        <f>VLOOKUP(B98,'1_문헌특성'!A:AN,10,0)</f>
        <v>bladder cancer, refractory carcinoma in situ</v>
      </c>
      <c r="H98" s="30" t="str">
        <f>VLOOKUP(B98,'1_문헌특성'!A:AN,33,0)</f>
        <v>로봇 보조</v>
      </c>
      <c r="I98" s="30" t="str">
        <f>VLOOKUP(B98,'1_문헌특성'!A:AN,36,0)</f>
        <v>개복</v>
      </c>
      <c r="J98" s="6"/>
      <c r="K98" s="6" t="s">
        <v>555</v>
      </c>
      <c r="L98" s="6" t="s">
        <v>556</v>
      </c>
      <c r="M98" s="6"/>
      <c r="N98" s="6"/>
      <c r="O98" s="6"/>
      <c r="P98" s="30">
        <v>150</v>
      </c>
      <c r="Q98" s="30">
        <v>6</v>
      </c>
      <c r="R98" s="30">
        <v>4</v>
      </c>
      <c r="S98" s="30">
        <v>152</v>
      </c>
      <c r="T98" s="30">
        <v>4</v>
      </c>
      <c r="U98" s="30">
        <v>2.6</v>
      </c>
      <c r="V98" s="30"/>
      <c r="W98" s="30"/>
      <c r="X98" s="30"/>
      <c r="Y98" s="30"/>
      <c r="Z98" s="30"/>
    </row>
    <row r="99" spans="2:27" x14ac:dyDescent="0.3">
      <c r="B99" s="6">
        <v>6922</v>
      </c>
      <c r="C99" s="6" t="str">
        <f>VLOOKUP(B99,'1_문헌특성'!A:AN,2,0)</f>
        <v>Venkatramani(2020)</v>
      </c>
      <c r="D99" s="30" t="str">
        <f>VLOOKUP(B99,'1_문헌특성'!A:AN,3,0)</f>
        <v>RCT</v>
      </c>
      <c r="E99" s="30" t="str">
        <f>VLOOKUP(B99,'1_문헌특성'!A:AN,8,0)</f>
        <v>비뇨기</v>
      </c>
      <c r="F99" s="30" t="str">
        <f>VLOOKUP(B99,'1_문헌특성'!A:AN,9,0)</f>
        <v>방광암</v>
      </c>
      <c r="G99" s="6" t="str">
        <f>VLOOKUP(B99,'1_문헌특성'!A:AN,10,0)</f>
        <v>bladder cancer, refractory carcinoma in situ</v>
      </c>
      <c r="H99" s="30" t="str">
        <f>VLOOKUP(B99,'1_문헌특성'!A:AN,33,0)</f>
        <v>로봇 보조</v>
      </c>
      <c r="I99" s="30" t="str">
        <f>VLOOKUP(B99,'1_문헌특성'!A:AN,36,0)</f>
        <v>개복</v>
      </c>
      <c r="J99" s="6"/>
      <c r="K99" s="6" t="s">
        <v>555</v>
      </c>
      <c r="L99" s="6" t="s">
        <v>557</v>
      </c>
      <c r="M99" s="6"/>
      <c r="N99" s="6"/>
      <c r="O99" s="6"/>
      <c r="P99" s="30">
        <v>150</v>
      </c>
      <c r="Q99" s="30">
        <v>33</v>
      </c>
      <c r="R99" s="30">
        <v>22</v>
      </c>
      <c r="S99" s="30">
        <v>152</v>
      </c>
      <c r="T99" s="30">
        <v>35</v>
      </c>
      <c r="U99" s="30">
        <v>23</v>
      </c>
      <c r="V99" s="30"/>
      <c r="W99" s="30"/>
      <c r="X99" s="30"/>
      <c r="Y99" s="30"/>
      <c r="Z99" s="30"/>
    </row>
    <row r="100" spans="2:27" x14ac:dyDescent="0.3">
      <c r="B100" s="6">
        <v>6922</v>
      </c>
      <c r="C100" s="6" t="str">
        <f>VLOOKUP(B100,'1_문헌특성'!A:AN,2,0)</f>
        <v>Venkatramani(2020)</v>
      </c>
      <c r="D100" s="30" t="str">
        <f>VLOOKUP(B100,'1_문헌특성'!A:AN,3,0)</f>
        <v>RCT</v>
      </c>
      <c r="E100" s="30" t="str">
        <f>VLOOKUP(B100,'1_문헌특성'!A:AN,8,0)</f>
        <v>비뇨기</v>
      </c>
      <c r="F100" s="30" t="str">
        <f>VLOOKUP(B100,'1_문헌특성'!A:AN,9,0)</f>
        <v>방광암</v>
      </c>
      <c r="G100" s="6" t="str">
        <f>VLOOKUP(B100,'1_문헌특성'!A:AN,10,0)</f>
        <v>bladder cancer, refractory carcinoma in situ</v>
      </c>
      <c r="H100" s="30" t="str">
        <f>VLOOKUP(B100,'1_문헌특성'!A:AN,33,0)</f>
        <v>로봇 보조</v>
      </c>
      <c r="I100" s="30" t="str">
        <f>VLOOKUP(B100,'1_문헌특성'!A:AN,36,0)</f>
        <v>개복</v>
      </c>
      <c r="J100" s="6"/>
      <c r="K100" s="6" t="s">
        <v>555</v>
      </c>
      <c r="L100" s="6" t="s">
        <v>555</v>
      </c>
      <c r="M100" s="6"/>
      <c r="N100" s="6" t="s">
        <v>549</v>
      </c>
      <c r="O100" s="6" t="s">
        <v>548</v>
      </c>
      <c r="P100" s="30">
        <v>150</v>
      </c>
      <c r="Q100" s="30">
        <v>39</v>
      </c>
      <c r="R100" s="30"/>
      <c r="S100" s="30">
        <v>152</v>
      </c>
      <c r="T100" s="30">
        <v>39</v>
      </c>
      <c r="U100" s="30"/>
      <c r="V100" s="30">
        <v>0.80200000000000005</v>
      </c>
      <c r="W100" s="30" t="s">
        <v>568</v>
      </c>
      <c r="X100" s="30">
        <v>0.95</v>
      </c>
      <c r="Y100" s="30" t="s">
        <v>561</v>
      </c>
      <c r="Z100" s="30">
        <v>0.80500000000000005</v>
      </c>
      <c r="AA100" s="3" t="s">
        <v>563</v>
      </c>
    </row>
    <row r="101" spans="2:27" x14ac:dyDescent="0.3">
      <c r="B101" s="6">
        <v>6922</v>
      </c>
      <c r="C101" s="6" t="str">
        <f>VLOOKUP(B101,'1_문헌특성'!A:AN,2,0)</f>
        <v>Venkatramani(2020)</v>
      </c>
      <c r="D101" s="30" t="str">
        <f>VLOOKUP(B101,'1_문헌특성'!A:AN,3,0)</f>
        <v>RCT</v>
      </c>
      <c r="E101" s="30" t="str">
        <f>VLOOKUP(B101,'1_문헌특성'!A:AN,8,0)</f>
        <v>비뇨기</v>
      </c>
      <c r="F101" s="30" t="str">
        <f>VLOOKUP(B101,'1_문헌특성'!A:AN,9,0)</f>
        <v>방광암</v>
      </c>
      <c r="G101" s="6" t="str">
        <f>VLOOKUP(B101,'1_문헌특성'!A:AN,10,0)</f>
        <v>bladder cancer, refractory carcinoma in situ</v>
      </c>
      <c r="H101" s="30" t="str">
        <f>VLOOKUP(B101,'1_문헌특성'!A:AN,33,0)</f>
        <v>로봇 보조</v>
      </c>
      <c r="I101" s="30" t="str">
        <f>VLOOKUP(B101,'1_문헌특성'!A:AN,36,0)</f>
        <v>개복</v>
      </c>
      <c r="J101" s="6"/>
      <c r="K101" s="6" t="s">
        <v>555</v>
      </c>
      <c r="L101" s="6" t="s">
        <v>555</v>
      </c>
      <c r="M101" s="6"/>
      <c r="N101" s="6"/>
      <c r="O101" s="6" t="s">
        <v>548</v>
      </c>
      <c r="P101" s="30"/>
      <c r="Q101" s="30"/>
      <c r="R101" s="30"/>
      <c r="S101" s="30"/>
      <c r="T101" s="30"/>
      <c r="U101" s="30"/>
      <c r="V101" s="30"/>
      <c r="W101" s="30" t="s">
        <v>568</v>
      </c>
      <c r="X101" s="30">
        <v>0.8</v>
      </c>
      <c r="Y101" s="30" t="s">
        <v>564</v>
      </c>
      <c r="Z101" s="30">
        <v>0.374</v>
      </c>
      <c r="AA101" s="3" t="s">
        <v>567</v>
      </c>
    </row>
    <row r="102" spans="2:27" x14ac:dyDescent="0.3">
      <c r="B102" s="6">
        <v>6922</v>
      </c>
      <c r="C102" s="6" t="str">
        <f>VLOOKUP(B102,'1_문헌특성'!A:AN,2,0)</f>
        <v>Venkatramani(2020)</v>
      </c>
      <c r="D102" s="30" t="str">
        <f>VLOOKUP(B102,'1_문헌특성'!A:AN,3,0)</f>
        <v>RCT</v>
      </c>
      <c r="E102" s="30" t="str">
        <f>VLOOKUP(B102,'1_문헌특성'!A:AN,8,0)</f>
        <v>비뇨기</v>
      </c>
      <c r="F102" s="30" t="str">
        <f>VLOOKUP(B102,'1_문헌특성'!A:AN,9,0)</f>
        <v>방광암</v>
      </c>
      <c r="G102" s="6" t="str">
        <f>VLOOKUP(B102,'1_문헌특성'!A:AN,10,0)</f>
        <v>bladder cancer, refractory carcinoma in situ</v>
      </c>
      <c r="H102" s="30" t="str">
        <f>VLOOKUP(B102,'1_문헌특성'!A:AN,33,0)</f>
        <v>로봇 보조</v>
      </c>
      <c r="I102" s="30" t="str">
        <f>VLOOKUP(B102,'1_문헌특성'!A:AN,36,0)</f>
        <v>개복</v>
      </c>
      <c r="J102" s="6"/>
      <c r="K102" s="6" t="s">
        <v>171</v>
      </c>
      <c r="L102" s="6" t="s">
        <v>166</v>
      </c>
      <c r="M102" s="6"/>
      <c r="N102" s="6"/>
      <c r="O102" s="6" t="s">
        <v>548</v>
      </c>
      <c r="P102" s="30"/>
      <c r="Q102" s="30"/>
      <c r="R102" s="30"/>
      <c r="S102" s="30"/>
      <c r="T102" s="30"/>
      <c r="U102" s="30"/>
      <c r="V102" s="30"/>
      <c r="W102" s="30" t="s">
        <v>406</v>
      </c>
      <c r="X102" s="30">
        <v>0.74</v>
      </c>
      <c r="Y102" s="30" t="s">
        <v>565</v>
      </c>
      <c r="Z102" s="30">
        <v>0.161</v>
      </c>
      <c r="AA102" s="3" t="s">
        <v>567</v>
      </c>
    </row>
    <row r="103" spans="2:27" x14ac:dyDescent="0.3">
      <c r="B103" s="6">
        <v>6922</v>
      </c>
      <c r="C103" s="6" t="str">
        <f>VLOOKUP(B103,'1_문헌특성'!A:AN,2,0)</f>
        <v>Venkatramani(2020)</v>
      </c>
      <c r="D103" s="30" t="str">
        <f>VLOOKUP(B103,'1_문헌특성'!A:AN,3,0)</f>
        <v>RCT</v>
      </c>
      <c r="E103" s="30" t="str">
        <f>VLOOKUP(B103,'1_문헌특성'!A:AN,8,0)</f>
        <v>비뇨기</v>
      </c>
      <c r="F103" s="30" t="str">
        <f>VLOOKUP(B103,'1_문헌특성'!A:AN,9,0)</f>
        <v>방광암</v>
      </c>
      <c r="G103" s="6" t="str">
        <f>VLOOKUP(B103,'1_문헌특성'!A:AN,10,0)</f>
        <v>bladder cancer, refractory carcinoma in situ</v>
      </c>
      <c r="H103" s="30" t="str">
        <f>VLOOKUP(B103,'1_문헌특성'!A:AN,33,0)</f>
        <v>로봇 보조</v>
      </c>
      <c r="I103" s="30" t="str">
        <f>VLOOKUP(B103,'1_문헌특성'!A:AN,36,0)</f>
        <v>개복</v>
      </c>
      <c r="J103" s="6"/>
      <c r="K103" s="6" t="s">
        <v>171</v>
      </c>
      <c r="L103" s="6" t="s">
        <v>164</v>
      </c>
      <c r="M103" s="6"/>
      <c r="N103" s="6"/>
      <c r="O103" s="6" t="s">
        <v>548</v>
      </c>
      <c r="P103" s="30"/>
      <c r="Q103" s="30"/>
      <c r="R103" s="30"/>
      <c r="S103" s="30"/>
      <c r="T103" s="30"/>
      <c r="U103" s="30"/>
      <c r="V103" s="30"/>
      <c r="W103" s="30" t="s">
        <v>406</v>
      </c>
      <c r="X103" s="30">
        <v>0.68</v>
      </c>
      <c r="Y103" s="30" t="s">
        <v>566</v>
      </c>
      <c r="Z103" s="30">
        <v>0.105</v>
      </c>
      <c r="AA103" s="3" t="s">
        <v>567</v>
      </c>
    </row>
    <row r="104" spans="2:27" x14ac:dyDescent="0.3">
      <c r="B104" s="6">
        <v>1401</v>
      </c>
      <c r="C104" s="6" t="str">
        <f>VLOOKUP(B104,'1_문헌특성'!A:AN,2,0)</f>
        <v>Venkatramani(2022)</v>
      </c>
      <c r="D104" s="30" t="str">
        <f>VLOOKUP(B104,'1_문헌특성'!A:AN,3,0)</f>
        <v>RCT</v>
      </c>
      <c r="E104" s="30" t="str">
        <f>VLOOKUP(B104,'1_문헌특성'!A:AN,8,0)</f>
        <v>비뇨기</v>
      </c>
      <c r="F104" s="30" t="str">
        <f>VLOOKUP(B104,'1_문헌특성'!A:AN,9,0)</f>
        <v>방광암</v>
      </c>
      <c r="G104" s="6" t="str">
        <f>VLOOKUP(B104,'1_문헌특성'!A:AN,10,0)</f>
        <v>bladder cancer, refractory carcinoma in situ</v>
      </c>
      <c r="H104" s="30" t="str">
        <f>VLOOKUP(B104,'1_문헌특성'!A:AN,33,0)</f>
        <v>로봇 보조</v>
      </c>
      <c r="I104" s="30" t="str">
        <f>VLOOKUP(B104,'1_문헌특성'!A:AN,36,0)</f>
        <v>개복</v>
      </c>
      <c r="J104" s="6"/>
      <c r="K104" s="6" t="s">
        <v>639</v>
      </c>
      <c r="L104" s="6" t="s">
        <v>640</v>
      </c>
      <c r="M104" s="6"/>
      <c r="N104" s="6"/>
      <c r="O104" s="6" t="s">
        <v>641</v>
      </c>
      <c r="P104" s="30">
        <v>150</v>
      </c>
      <c r="Q104" s="30">
        <v>15</v>
      </c>
      <c r="R104" s="30">
        <v>10.1</v>
      </c>
      <c r="S104" s="30">
        <v>152</v>
      </c>
      <c r="T104" s="30">
        <v>24</v>
      </c>
      <c r="U104" s="30">
        <v>16.2</v>
      </c>
      <c r="V104" s="30">
        <v>0.12</v>
      </c>
      <c r="W104" s="30"/>
      <c r="X104" s="30"/>
      <c r="Y104" s="30"/>
      <c r="Z104" s="30"/>
    </row>
    <row r="105" spans="2:27" x14ac:dyDescent="0.3">
      <c r="B105" s="6">
        <v>13428</v>
      </c>
      <c r="C105" s="6" t="str">
        <f>VLOOKUP(B105,'1_문헌특성'!A:AN,2,0)</f>
        <v>Khan(2016)</v>
      </c>
      <c r="D105" s="30" t="str">
        <f>VLOOKUP(B105,'1_문헌특성'!A:AN,3,0)</f>
        <v>RCT</v>
      </c>
      <c r="E105" s="30" t="str">
        <f>VLOOKUP(B105,'1_문헌특성'!A:AN,8,0)</f>
        <v>비뇨기</v>
      </c>
      <c r="F105" s="30" t="str">
        <f>VLOOKUP(B105,'1_문헌특성'!A:AN,9,0)</f>
        <v>방광암</v>
      </c>
      <c r="G105" s="6" t="str">
        <f>VLOOKUP(B105,'1_문헌특성'!A:AN,10,0)</f>
        <v>MIBC or high risk NMIBC</v>
      </c>
      <c r="H105" s="30" t="str">
        <f>VLOOKUP(B105,'1_문헌특성'!A:AN,33,0)</f>
        <v>로봇 보조</v>
      </c>
      <c r="I105" s="30" t="str">
        <f>VLOOKUP(B105,'1_문헌특성'!A:AN,36,0)</f>
        <v>개복</v>
      </c>
      <c r="J105" s="6"/>
      <c r="K105" s="6" t="s">
        <v>170</v>
      </c>
      <c r="L105" s="6" t="s">
        <v>669</v>
      </c>
      <c r="M105" s="6" t="s">
        <v>670</v>
      </c>
      <c r="N105" s="6"/>
      <c r="O105" s="6" t="s">
        <v>667</v>
      </c>
      <c r="P105" s="30">
        <v>20</v>
      </c>
      <c r="Q105" s="30">
        <v>11</v>
      </c>
      <c r="R105" s="30">
        <v>55</v>
      </c>
      <c r="S105" s="30">
        <v>20</v>
      </c>
      <c r="T105" s="30">
        <v>14</v>
      </c>
      <c r="U105" s="30">
        <v>70</v>
      </c>
      <c r="V105" s="30"/>
      <c r="W105" s="30" t="s">
        <v>114</v>
      </c>
      <c r="X105" s="30">
        <v>15</v>
      </c>
      <c r="Y105" s="37" t="s">
        <v>687</v>
      </c>
      <c r="Z105" s="30">
        <v>0.5</v>
      </c>
      <c r="AA105" s="3" t="s">
        <v>673</v>
      </c>
    </row>
    <row r="106" spans="2:27" x14ac:dyDescent="0.3">
      <c r="B106" s="6">
        <v>13428</v>
      </c>
      <c r="C106" s="6" t="str">
        <f>VLOOKUP(B106,'1_문헌특성'!A:AN,2,0)</f>
        <v>Khan(2016)</v>
      </c>
      <c r="D106" s="30" t="str">
        <f>VLOOKUP(B106,'1_문헌특성'!A:AN,3,0)</f>
        <v>RCT</v>
      </c>
      <c r="E106" s="30" t="str">
        <f>VLOOKUP(B106,'1_문헌특성'!A:AN,8,0)</f>
        <v>비뇨기</v>
      </c>
      <c r="F106" s="30" t="str">
        <f>VLOOKUP(B106,'1_문헌특성'!A:AN,9,0)</f>
        <v>방광암</v>
      </c>
      <c r="G106" s="6" t="str">
        <f>VLOOKUP(B106,'1_문헌특성'!A:AN,10,0)</f>
        <v>MIBC or high risk NMIBC</v>
      </c>
      <c r="H106" s="30" t="str">
        <f>VLOOKUP(B106,'1_문헌특성'!A:AN,33,0)</f>
        <v>로봇 보조</v>
      </c>
      <c r="I106" s="30" t="str">
        <f>VLOOKUP(B106,'1_문헌특성'!A:AN,36,0)</f>
        <v>개복</v>
      </c>
      <c r="J106" s="6"/>
      <c r="K106" s="6" t="s">
        <v>170</v>
      </c>
      <c r="L106" s="6" t="s">
        <v>668</v>
      </c>
      <c r="M106" s="6" t="s">
        <v>670</v>
      </c>
      <c r="N106" s="6"/>
      <c r="O106" s="6" t="s">
        <v>667</v>
      </c>
      <c r="P106" s="30">
        <v>20</v>
      </c>
      <c r="Q106" s="30">
        <v>6</v>
      </c>
      <c r="R106" s="30">
        <v>30</v>
      </c>
      <c r="S106" s="30">
        <v>20</v>
      </c>
      <c r="T106" s="30">
        <v>4</v>
      </c>
      <c r="U106" s="30">
        <v>20</v>
      </c>
      <c r="V106" s="30">
        <v>0.2</v>
      </c>
      <c r="W106" s="30"/>
      <c r="X106" s="30"/>
      <c r="Y106" s="30"/>
      <c r="Z106" s="30"/>
      <c r="AA106" s="3" t="s">
        <v>671</v>
      </c>
    </row>
    <row r="107" spans="2:27" x14ac:dyDescent="0.3">
      <c r="B107" s="6">
        <v>13428</v>
      </c>
      <c r="C107" s="6" t="str">
        <f>VLOOKUP(B107,'1_문헌특성'!A:AN,2,0)</f>
        <v>Khan(2016)</v>
      </c>
      <c r="D107" s="30" t="str">
        <f>VLOOKUP(B107,'1_문헌특성'!A:AN,3,0)</f>
        <v>RCT</v>
      </c>
      <c r="E107" s="30" t="str">
        <f>VLOOKUP(B107,'1_문헌특성'!A:AN,8,0)</f>
        <v>비뇨기</v>
      </c>
      <c r="F107" s="30" t="str">
        <f>VLOOKUP(B107,'1_문헌특성'!A:AN,9,0)</f>
        <v>방광암</v>
      </c>
      <c r="G107" s="6" t="str">
        <f>VLOOKUP(B107,'1_문헌특성'!A:AN,10,0)</f>
        <v>MIBC or high risk NMIBC</v>
      </c>
      <c r="H107" s="30" t="str">
        <f>VLOOKUP(B107,'1_문헌특성'!A:AN,33,0)</f>
        <v>로봇 보조</v>
      </c>
      <c r="I107" s="30" t="str">
        <f>VLOOKUP(B107,'1_문헌특성'!A:AN,36,0)</f>
        <v>개복</v>
      </c>
      <c r="J107" s="6"/>
      <c r="K107" s="6" t="s">
        <v>170</v>
      </c>
      <c r="L107" s="6" t="s">
        <v>669</v>
      </c>
      <c r="M107" s="6" t="s">
        <v>670</v>
      </c>
      <c r="N107" s="6"/>
      <c r="O107" s="6" t="s">
        <v>417</v>
      </c>
      <c r="P107" s="30">
        <v>20</v>
      </c>
      <c r="Q107" s="30">
        <v>11</v>
      </c>
      <c r="R107" s="30">
        <v>55</v>
      </c>
      <c r="S107" s="30">
        <v>20</v>
      </c>
      <c r="T107" s="30">
        <v>14</v>
      </c>
      <c r="U107" s="30">
        <v>70</v>
      </c>
      <c r="V107" s="30">
        <v>6.8000000000000005E-2</v>
      </c>
      <c r="W107" s="30"/>
      <c r="X107" s="30"/>
      <c r="Y107" s="30"/>
      <c r="Z107" s="30"/>
      <c r="AA107" s="3" t="s">
        <v>671</v>
      </c>
    </row>
    <row r="108" spans="2:27" x14ac:dyDescent="0.3">
      <c r="B108" s="6">
        <v>13428</v>
      </c>
      <c r="C108" s="6" t="str">
        <f>VLOOKUP(B108,'1_문헌특성'!A:AN,2,0)</f>
        <v>Khan(2016)</v>
      </c>
      <c r="D108" s="30" t="str">
        <f>VLOOKUP(B108,'1_문헌특성'!A:AN,3,0)</f>
        <v>RCT</v>
      </c>
      <c r="E108" s="30" t="str">
        <f>VLOOKUP(B108,'1_문헌특성'!A:AN,8,0)</f>
        <v>비뇨기</v>
      </c>
      <c r="F108" s="30" t="str">
        <f>VLOOKUP(B108,'1_문헌특성'!A:AN,9,0)</f>
        <v>방광암</v>
      </c>
      <c r="G108" s="6" t="str">
        <f>VLOOKUP(B108,'1_문헌특성'!A:AN,10,0)</f>
        <v>MIBC or high risk NMIBC</v>
      </c>
      <c r="H108" s="30" t="str">
        <f>VLOOKUP(B108,'1_문헌특성'!A:AN,33,0)</f>
        <v>로봇 보조</v>
      </c>
      <c r="I108" s="30" t="str">
        <f>VLOOKUP(B108,'1_문헌특성'!A:AN,36,0)</f>
        <v>개복</v>
      </c>
      <c r="J108" s="6"/>
      <c r="K108" s="6" t="s">
        <v>170</v>
      </c>
      <c r="L108" s="6" t="s">
        <v>668</v>
      </c>
      <c r="M108" s="6" t="s">
        <v>670</v>
      </c>
      <c r="N108" s="6"/>
      <c r="O108" s="6" t="s">
        <v>417</v>
      </c>
      <c r="P108" s="30">
        <v>20</v>
      </c>
      <c r="Q108" s="30">
        <v>7</v>
      </c>
      <c r="R108" s="30">
        <v>35</v>
      </c>
      <c r="S108" s="30">
        <v>20</v>
      </c>
      <c r="T108" s="30">
        <v>4</v>
      </c>
      <c r="U108" s="30">
        <v>20</v>
      </c>
      <c r="V108" s="30">
        <v>0.2</v>
      </c>
      <c r="W108" s="30"/>
      <c r="X108" s="30"/>
      <c r="Y108" s="30"/>
      <c r="Z108" s="30"/>
      <c r="AA108" s="3" t="s">
        <v>671</v>
      </c>
    </row>
    <row r="109" spans="2:27" x14ac:dyDescent="0.3">
      <c r="B109" s="6">
        <v>13428</v>
      </c>
      <c r="C109" s="6" t="str">
        <f>VLOOKUP(B109,'1_문헌특성'!A:AN,2,0)</f>
        <v>Khan(2016)</v>
      </c>
      <c r="D109" s="30" t="str">
        <f>VLOOKUP(B109,'1_문헌특성'!A:AN,3,0)</f>
        <v>RCT</v>
      </c>
      <c r="E109" s="30" t="str">
        <f>VLOOKUP(B109,'1_문헌특성'!A:AN,8,0)</f>
        <v>비뇨기</v>
      </c>
      <c r="F109" s="30" t="str">
        <f>VLOOKUP(B109,'1_문헌특성'!A:AN,9,0)</f>
        <v>방광암</v>
      </c>
      <c r="G109" s="6" t="str">
        <f>VLOOKUP(B109,'1_문헌특성'!A:AN,10,0)</f>
        <v>MIBC or high risk NMIBC</v>
      </c>
      <c r="H109" s="30" t="str">
        <f>VLOOKUP(B109,'1_문헌특성'!A:AN,33,0)</f>
        <v>로봇 보조</v>
      </c>
      <c r="I109" s="30" t="str">
        <f>VLOOKUP(B109,'1_문헌특성'!A:AN,36,0)</f>
        <v>개복</v>
      </c>
      <c r="J109" s="6"/>
      <c r="K109" s="6" t="s">
        <v>170</v>
      </c>
      <c r="L109" s="6" t="s">
        <v>669</v>
      </c>
      <c r="M109" s="6" t="s">
        <v>672</v>
      </c>
      <c r="N109" s="6"/>
      <c r="O109" s="6" t="s">
        <v>667</v>
      </c>
      <c r="P109" s="30">
        <v>20</v>
      </c>
      <c r="Q109" s="30">
        <v>11</v>
      </c>
      <c r="R109" s="30">
        <v>55</v>
      </c>
      <c r="S109" s="30">
        <v>19</v>
      </c>
      <c r="T109" s="30">
        <v>5</v>
      </c>
      <c r="U109" s="30">
        <v>26</v>
      </c>
      <c r="V109" s="30"/>
      <c r="W109" s="30" t="s">
        <v>114</v>
      </c>
      <c r="X109" s="30">
        <v>29</v>
      </c>
      <c r="Y109" s="37" t="s">
        <v>688</v>
      </c>
      <c r="Z109" s="30">
        <v>0.1</v>
      </c>
      <c r="AA109" s="3" t="s">
        <v>674</v>
      </c>
    </row>
    <row r="110" spans="2:27" x14ac:dyDescent="0.3">
      <c r="B110" s="6">
        <v>13428</v>
      </c>
      <c r="C110" s="6" t="str">
        <f>VLOOKUP(B110,'1_문헌특성'!A:AN,2,0)</f>
        <v>Khan(2016)</v>
      </c>
      <c r="D110" s="30" t="str">
        <f>VLOOKUP(B110,'1_문헌특성'!A:AN,3,0)</f>
        <v>RCT</v>
      </c>
      <c r="E110" s="30" t="str">
        <f>VLOOKUP(B110,'1_문헌특성'!A:AN,8,0)</f>
        <v>비뇨기</v>
      </c>
      <c r="F110" s="30" t="str">
        <f>VLOOKUP(B110,'1_문헌특성'!A:AN,9,0)</f>
        <v>방광암</v>
      </c>
      <c r="G110" s="6" t="str">
        <f>VLOOKUP(B110,'1_문헌특성'!A:AN,10,0)</f>
        <v>MIBC or high risk NMIBC</v>
      </c>
      <c r="H110" s="30" t="str">
        <f>VLOOKUP(B110,'1_문헌특성'!A:AN,33,0)</f>
        <v>로봇 보조</v>
      </c>
      <c r="I110" s="30" t="str">
        <f>VLOOKUP(B110,'1_문헌특성'!A:AN,36,0)</f>
        <v>개복</v>
      </c>
      <c r="J110" s="6"/>
      <c r="K110" s="6" t="s">
        <v>170</v>
      </c>
      <c r="L110" s="6" t="s">
        <v>668</v>
      </c>
      <c r="M110" s="6" t="s">
        <v>672</v>
      </c>
      <c r="N110" s="6"/>
      <c r="O110" s="6" t="s">
        <v>667</v>
      </c>
      <c r="P110" s="30">
        <v>20</v>
      </c>
      <c r="Q110" s="30">
        <v>6</v>
      </c>
      <c r="R110" s="30">
        <v>30</v>
      </c>
      <c r="S110" s="30">
        <v>19</v>
      </c>
      <c r="T110" s="30">
        <v>1</v>
      </c>
      <c r="U110" s="30">
        <v>5</v>
      </c>
      <c r="V110" s="30"/>
      <c r="W110" s="30"/>
      <c r="X110" s="30"/>
      <c r="Y110" s="30"/>
      <c r="Z110" s="30"/>
    </row>
    <row r="111" spans="2:27" x14ac:dyDescent="0.3">
      <c r="B111" s="6">
        <v>13428</v>
      </c>
      <c r="C111" s="6" t="str">
        <f>VLOOKUP(B111,'1_문헌특성'!A:AN,2,0)</f>
        <v>Khan(2016)</v>
      </c>
      <c r="D111" s="30" t="str">
        <f>VLOOKUP(B111,'1_문헌특성'!A:AN,3,0)</f>
        <v>RCT</v>
      </c>
      <c r="E111" s="30" t="str">
        <f>VLOOKUP(B111,'1_문헌특성'!A:AN,8,0)</f>
        <v>비뇨기</v>
      </c>
      <c r="F111" s="30" t="str">
        <f>VLOOKUP(B111,'1_문헌특성'!A:AN,9,0)</f>
        <v>방광암</v>
      </c>
      <c r="G111" s="6" t="str">
        <f>VLOOKUP(B111,'1_문헌특성'!A:AN,10,0)</f>
        <v>MIBC or high risk NMIBC</v>
      </c>
      <c r="H111" s="30" t="str">
        <f>VLOOKUP(B111,'1_문헌특성'!A:AN,33,0)</f>
        <v>로봇 보조</v>
      </c>
      <c r="I111" s="30" t="str">
        <f>VLOOKUP(B111,'1_문헌특성'!A:AN,36,0)</f>
        <v>개복</v>
      </c>
      <c r="J111" s="6"/>
      <c r="K111" s="6" t="s">
        <v>170</v>
      </c>
      <c r="L111" s="6" t="s">
        <v>669</v>
      </c>
      <c r="M111" s="6" t="s">
        <v>672</v>
      </c>
      <c r="N111" s="6"/>
      <c r="O111" s="6" t="s">
        <v>417</v>
      </c>
      <c r="P111" s="30">
        <v>20</v>
      </c>
      <c r="Q111" s="30">
        <v>11</v>
      </c>
      <c r="R111" s="30">
        <v>55</v>
      </c>
      <c r="S111" s="30">
        <v>19</v>
      </c>
      <c r="T111" s="30">
        <v>6</v>
      </c>
      <c r="U111" s="30">
        <v>32</v>
      </c>
      <c r="V111" s="30"/>
      <c r="W111" s="30"/>
      <c r="X111" s="30"/>
      <c r="Y111" s="30"/>
      <c r="Z111" s="30"/>
    </row>
    <row r="112" spans="2:27" x14ac:dyDescent="0.3">
      <c r="B112" s="6">
        <v>13428</v>
      </c>
      <c r="C112" s="6" t="str">
        <f>VLOOKUP(B112,'1_문헌특성'!A:AN,2,0)</f>
        <v>Khan(2016)</v>
      </c>
      <c r="D112" s="30" t="str">
        <f>VLOOKUP(B112,'1_문헌특성'!A:AN,3,0)</f>
        <v>RCT</v>
      </c>
      <c r="E112" s="30" t="str">
        <f>VLOOKUP(B112,'1_문헌특성'!A:AN,8,0)</f>
        <v>비뇨기</v>
      </c>
      <c r="F112" s="30" t="str">
        <f>VLOOKUP(B112,'1_문헌특성'!A:AN,9,0)</f>
        <v>방광암</v>
      </c>
      <c r="G112" s="6" t="str">
        <f>VLOOKUP(B112,'1_문헌특성'!A:AN,10,0)</f>
        <v>MIBC or high risk NMIBC</v>
      </c>
      <c r="H112" s="30" t="str">
        <f>VLOOKUP(B112,'1_문헌특성'!A:AN,33,0)</f>
        <v>로봇 보조</v>
      </c>
      <c r="I112" s="30" t="str">
        <f>VLOOKUP(B112,'1_문헌특성'!A:AN,36,0)</f>
        <v>개복</v>
      </c>
      <c r="J112" s="6"/>
      <c r="K112" s="6" t="s">
        <v>170</v>
      </c>
      <c r="L112" s="6" t="s">
        <v>668</v>
      </c>
      <c r="M112" s="6" t="s">
        <v>672</v>
      </c>
      <c r="N112" s="6"/>
      <c r="O112" s="6" t="s">
        <v>417</v>
      </c>
      <c r="P112" s="30">
        <v>20</v>
      </c>
      <c r="Q112" s="30">
        <v>7</v>
      </c>
      <c r="R112" s="30">
        <v>35</v>
      </c>
      <c r="S112" s="30">
        <v>19</v>
      </c>
      <c r="T112" s="30">
        <v>2</v>
      </c>
      <c r="U112" s="30">
        <v>11</v>
      </c>
      <c r="V112" s="30"/>
      <c r="W112" s="30"/>
      <c r="X112" s="30"/>
      <c r="Y112" s="30"/>
      <c r="Z112" s="30"/>
    </row>
    <row r="113" spans="2:27" x14ac:dyDescent="0.3">
      <c r="B113" s="6">
        <v>13428</v>
      </c>
      <c r="C113" s="6" t="str">
        <f>VLOOKUP(B113,'1_문헌특성'!A:AN,2,0)</f>
        <v>Khan(2016)</v>
      </c>
      <c r="D113" s="30" t="str">
        <f>VLOOKUP(B113,'1_문헌특성'!A:AN,3,0)</f>
        <v>RCT</v>
      </c>
      <c r="E113" s="30" t="str">
        <f>VLOOKUP(B113,'1_문헌특성'!A:AN,8,0)</f>
        <v>비뇨기</v>
      </c>
      <c r="F113" s="30" t="str">
        <f>VLOOKUP(B113,'1_문헌특성'!A:AN,9,0)</f>
        <v>방광암</v>
      </c>
      <c r="G113" s="6" t="str">
        <f>VLOOKUP(B113,'1_문헌특성'!A:AN,10,0)</f>
        <v>MIBC or high risk NMIBC</v>
      </c>
      <c r="H113" s="30" t="str">
        <f>VLOOKUP(B113,'1_문헌특성'!A:AN,33,0)</f>
        <v>로봇 보조</v>
      </c>
      <c r="I113" s="30" t="str">
        <f>VLOOKUP(B113,'1_문헌특성'!A:AN,36,0)</f>
        <v>개복</v>
      </c>
      <c r="J113" s="6"/>
      <c r="K113" s="6" t="s">
        <v>170</v>
      </c>
      <c r="L113" s="6" t="s">
        <v>675</v>
      </c>
      <c r="M113" s="6" t="s">
        <v>676</v>
      </c>
      <c r="N113" s="6"/>
      <c r="O113" s="6" t="s">
        <v>667</v>
      </c>
      <c r="P113" s="30">
        <v>20</v>
      </c>
      <c r="Q113" s="30">
        <v>3</v>
      </c>
      <c r="R113" s="30"/>
      <c r="S113" s="30">
        <v>20</v>
      </c>
      <c r="T113" s="30">
        <v>8</v>
      </c>
      <c r="U113" s="30"/>
      <c r="V113" s="30">
        <v>0.03</v>
      </c>
      <c r="W113" s="30"/>
      <c r="X113" s="30"/>
      <c r="Y113" s="30"/>
      <c r="Z113" s="30"/>
      <c r="AA113" s="3" t="s">
        <v>671</v>
      </c>
    </row>
    <row r="114" spans="2:27" x14ac:dyDescent="0.3">
      <c r="B114" s="6">
        <v>13428</v>
      </c>
      <c r="C114" s="6" t="str">
        <f>VLOOKUP(B114,'1_문헌특성'!A:AN,2,0)</f>
        <v>Khan(2016)</v>
      </c>
      <c r="D114" s="30" t="str">
        <f>VLOOKUP(B114,'1_문헌특성'!A:AN,3,0)</f>
        <v>RCT</v>
      </c>
      <c r="E114" s="30" t="str">
        <f>VLOOKUP(B114,'1_문헌특성'!A:AN,8,0)</f>
        <v>비뇨기</v>
      </c>
      <c r="F114" s="30" t="str">
        <f>VLOOKUP(B114,'1_문헌특성'!A:AN,9,0)</f>
        <v>방광암</v>
      </c>
      <c r="G114" s="6" t="str">
        <f>VLOOKUP(B114,'1_문헌특성'!A:AN,10,0)</f>
        <v>MIBC or high risk NMIBC</v>
      </c>
      <c r="H114" s="30" t="str">
        <f>VLOOKUP(B114,'1_문헌특성'!A:AN,33,0)</f>
        <v>로봇 보조</v>
      </c>
      <c r="I114" s="30" t="str">
        <f>VLOOKUP(B114,'1_문헌특성'!A:AN,36,0)</f>
        <v>개복</v>
      </c>
      <c r="J114" s="6"/>
      <c r="K114" s="6" t="s">
        <v>170</v>
      </c>
      <c r="L114" s="6" t="s">
        <v>675</v>
      </c>
      <c r="M114" s="6" t="s">
        <v>677</v>
      </c>
      <c r="N114" s="6"/>
      <c r="O114" s="6" t="s">
        <v>667</v>
      </c>
      <c r="P114" s="30">
        <v>20</v>
      </c>
      <c r="Q114" s="30">
        <v>10</v>
      </c>
      <c r="R114" s="30"/>
      <c r="S114" s="30">
        <v>20</v>
      </c>
      <c r="T114" s="30">
        <v>5</v>
      </c>
      <c r="U114" s="30"/>
      <c r="V114" s="30">
        <v>0.3</v>
      </c>
      <c r="W114" s="30"/>
      <c r="X114" s="30"/>
      <c r="Y114" s="30"/>
      <c r="Z114" s="30"/>
      <c r="AA114" s="3" t="s">
        <v>671</v>
      </c>
    </row>
    <row r="115" spans="2:27" x14ac:dyDescent="0.3">
      <c r="B115" s="6">
        <v>13428</v>
      </c>
      <c r="C115" s="6" t="str">
        <f>VLOOKUP(B115,'1_문헌특성'!A:AN,2,0)</f>
        <v>Khan(2016)</v>
      </c>
      <c r="D115" s="30" t="str">
        <f>VLOOKUP(B115,'1_문헌특성'!A:AN,3,0)</f>
        <v>RCT</v>
      </c>
      <c r="E115" s="30" t="str">
        <f>VLOOKUP(B115,'1_문헌특성'!A:AN,8,0)</f>
        <v>비뇨기</v>
      </c>
      <c r="F115" s="30" t="str">
        <f>VLOOKUP(B115,'1_문헌특성'!A:AN,9,0)</f>
        <v>방광암</v>
      </c>
      <c r="G115" s="6" t="str">
        <f>VLOOKUP(B115,'1_문헌특성'!A:AN,10,0)</f>
        <v>MIBC or high risk NMIBC</v>
      </c>
      <c r="H115" s="30" t="str">
        <f>VLOOKUP(B115,'1_문헌특성'!A:AN,33,0)</f>
        <v>로봇 보조</v>
      </c>
      <c r="I115" s="30" t="str">
        <f>VLOOKUP(B115,'1_문헌특성'!A:AN,36,0)</f>
        <v>개복</v>
      </c>
      <c r="J115" s="6"/>
      <c r="K115" s="6" t="s">
        <v>170</v>
      </c>
      <c r="L115" s="6" t="s">
        <v>675</v>
      </c>
      <c r="M115" s="6" t="s">
        <v>678</v>
      </c>
      <c r="N115" s="6"/>
      <c r="O115" s="6" t="s">
        <v>667</v>
      </c>
      <c r="P115" s="30">
        <v>20</v>
      </c>
      <c r="Q115" s="30">
        <v>3</v>
      </c>
      <c r="R115" s="30"/>
      <c r="S115" s="30">
        <v>20</v>
      </c>
      <c r="T115" s="30">
        <v>4</v>
      </c>
      <c r="U115" s="30"/>
      <c r="V115" s="30">
        <v>0.5</v>
      </c>
      <c r="W115" s="30"/>
      <c r="X115" s="30"/>
      <c r="Y115" s="30"/>
      <c r="Z115" s="30"/>
      <c r="AA115" s="3" t="s">
        <v>671</v>
      </c>
    </row>
    <row r="116" spans="2:27" x14ac:dyDescent="0.3">
      <c r="B116" s="6">
        <v>13428</v>
      </c>
      <c r="C116" s="6" t="str">
        <f>VLOOKUP(B116,'1_문헌특성'!A:AN,2,0)</f>
        <v>Khan(2016)</v>
      </c>
      <c r="D116" s="30" t="str">
        <f>VLOOKUP(B116,'1_문헌특성'!A:AN,3,0)</f>
        <v>RCT</v>
      </c>
      <c r="E116" s="30" t="str">
        <f>VLOOKUP(B116,'1_문헌특성'!A:AN,8,0)</f>
        <v>비뇨기</v>
      </c>
      <c r="F116" s="30" t="str">
        <f>VLOOKUP(B116,'1_문헌특성'!A:AN,9,0)</f>
        <v>방광암</v>
      </c>
      <c r="G116" s="6" t="str">
        <f>VLOOKUP(B116,'1_문헌특성'!A:AN,10,0)</f>
        <v>MIBC or high risk NMIBC</v>
      </c>
      <c r="H116" s="30" t="str">
        <f>VLOOKUP(B116,'1_문헌특성'!A:AN,33,0)</f>
        <v>로봇 보조</v>
      </c>
      <c r="I116" s="30" t="str">
        <f>VLOOKUP(B116,'1_문헌특성'!A:AN,36,0)</f>
        <v>개복</v>
      </c>
      <c r="J116" s="6"/>
      <c r="K116" s="6" t="s">
        <v>170</v>
      </c>
      <c r="L116" s="6" t="s">
        <v>675</v>
      </c>
      <c r="M116" s="6" t="s">
        <v>679</v>
      </c>
      <c r="N116" s="6"/>
      <c r="O116" s="6" t="s">
        <v>667</v>
      </c>
      <c r="P116" s="30">
        <v>20</v>
      </c>
      <c r="Q116" s="30">
        <v>2</v>
      </c>
      <c r="R116" s="30"/>
      <c r="S116" s="30">
        <v>20</v>
      </c>
      <c r="T116" s="30">
        <v>0</v>
      </c>
      <c r="U116" s="30"/>
      <c r="V116" s="30">
        <v>0.3</v>
      </c>
      <c r="W116" s="30"/>
      <c r="X116" s="30"/>
      <c r="Y116" s="30"/>
      <c r="Z116" s="30"/>
      <c r="AA116" s="3" t="s">
        <v>671</v>
      </c>
    </row>
    <row r="117" spans="2:27" x14ac:dyDescent="0.3">
      <c r="B117" s="6">
        <v>13428</v>
      </c>
      <c r="C117" s="6" t="str">
        <f>VLOOKUP(B117,'1_문헌특성'!A:AN,2,0)</f>
        <v>Khan(2016)</v>
      </c>
      <c r="D117" s="30" t="str">
        <f>VLOOKUP(B117,'1_문헌특성'!A:AN,3,0)</f>
        <v>RCT</v>
      </c>
      <c r="E117" s="30" t="str">
        <f>VLOOKUP(B117,'1_문헌특성'!A:AN,8,0)</f>
        <v>비뇨기</v>
      </c>
      <c r="F117" s="30" t="str">
        <f>VLOOKUP(B117,'1_문헌특성'!A:AN,9,0)</f>
        <v>방광암</v>
      </c>
      <c r="G117" s="6" t="str">
        <f>VLOOKUP(B117,'1_문헌특성'!A:AN,10,0)</f>
        <v>MIBC or high risk NMIBC</v>
      </c>
      <c r="H117" s="30" t="str">
        <f>VLOOKUP(B117,'1_문헌특성'!A:AN,33,0)</f>
        <v>로봇 보조</v>
      </c>
      <c r="I117" s="30" t="str">
        <f>VLOOKUP(B117,'1_문헌특성'!A:AN,36,0)</f>
        <v>개복</v>
      </c>
      <c r="J117" s="6"/>
      <c r="K117" s="6" t="s">
        <v>170</v>
      </c>
      <c r="L117" s="6" t="s">
        <v>675</v>
      </c>
      <c r="M117" s="6" t="s">
        <v>680</v>
      </c>
      <c r="N117" s="6"/>
      <c r="O117" s="6" t="s">
        <v>667</v>
      </c>
      <c r="P117" s="30">
        <v>20</v>
      </c>
      <c r="Q117" s="30">
        <v>0</v>
      </c>
      <c r="R117" s="30"/>
      <c r="S117" s="30">
        <v>20</v>
      </c>
      <c r="T117" s="30">
        <v>0</v>
      </c>
      <c r="U117" s="30"/>
      <c r="V117" s="30" t="s">
        <v>102</v>
      </c>
      <c r="W117" s="30"/>
      <c r="X117" s="30"/>
      <c r="Y117" s="30"/>
      <c r="Z117" s="30"/>
      <c r="AA117" s="3" t="s">
        <v>671</v>
      </c>
    </row>
    <row r="118" spans="2:27" x14ac:dyDescent="0.3">
      <c r="B118" s="6">
        <v>13428</v>
      </c>
      <c r="C118" s="6" t="str">
        <f>VLOOKUP(B118,'1_문헌특성'!A:AN,2,0)</f>
        <v>Khan(2016)</v>
      </c>
      <c r="D118" s="30" t="str">
        <f>VLOOKUP(B118,'1_문헌특성'!A:AN,3,0)</f>
        <v>RCT</v>
      </c>
      <c r="E118" s="30" t="str">
        <f>VLOOKUP(B118,'1_문헌특성'!A:AN,8,0)</f>
        <v>비뇨기</v>
      </c>
      <c r="F118" s="30" t="str">
        <f>VLOOKUP(B118,'1_문헌특성'!A:AN,9,0)</f>
        <v>방광암</v>
      </c>
      <c r="G118" s="6" t="str">
        <f>VLOOKUP(B118,'1_문헌특성'!A:AN,10,0)</f>
        <v>MIBC or high risk NMIBC</v>
      </c>
      <c r="H118" s="30" t="str">
        <f>VLOOKUP(B118,'1_문헌특성'!A:AN,33,0)</f>
        <v>로봇 보조</v>
      </c>
      <c r="I118" s="30" t="str">
        <f>VLOOKUP(B118,'1_문헌특성'!A:AN,36,0)</f>
        <v>개복</v>
      </c>
      <c r="J118" s="6"/>
      <c r="K118" s="6" t="s">
        <v>170</v>
      </c>
      <c r="L118" s="6" t="s">
        <v>675</v>
      </c>
      <c r="M118" s="6" t="s">
        <v>681</v>
      </c>
      <c r="N118" s="6"/>
      <c r="O118" s="6" t="s">
        <v>667</v>
      </c>
      <c r="P118" s="30">
        <v>20</v>
      </c>
      <c r="Q118" s="30">
        <v>3</v>
      </c>
      <c r="R118" s="30"/>
      <c r="S118" s="30">
        <v>19</v>
      </c>
      <c r="T118" s="30">
        <v>1</v>
      </c>
      <c r="U118" s="30"/>
      <c r="V118" s="30"/>
      <c r="W118" s="30"/>
      <c r="X118" s="30"/>
      <c r="Y118" s="30"/>
      <c r="Z118" s="30"/>
    </row>
    <row r="119" spans="2:27" x14ac:dyDescent="0.3">
      <c r="B119" s="6">
        <v>13428</v>
      </c>
      <c r="C119" s="6" t="str">
        <f>VLOOKUP(B119,'1_문헌특성'!A:AN,2,0)</f>
        <v>Khan(2016)</v>
      </c>
      <c r="D119" s="30" t="str">
        <f>VLOOKUP(B119,'1_문헌특성'!A:AN,3,0)</f>
        <v>RCT</v>
      </c>
      <c r="E119" s="30" t="str">
        <f>VLOOKUP(B119,'1_문헌특성'!A:AN,8,0)</f>
        <v>비뇨기</v>
      </c>
      <c r="F119" s="30" t="str">
        <f>VLOOKUP(B119,'1_문헌특성'!A:AN,9,0)</f>
        <v>방광암</v>
      </c>
      <c r="G119" s="6" t="str">
        <f>VLOOKUP(B119,'1_문헌특성'!A:AN,10,0)</f>
        <v>MIBC or high risk NMIBC</v>
      </c>
      <c r="H119" s="30" t="str">
        <f>VLOOKUP(B119,'1_문헌특성'!A:AN,33,0)</f>
        <v>로봇 보조</v>
      </c>
      <c r="I119" s="30" t="str">
        <f>VLOOKUP(B119,'1_문헌특성'!A:AN,36,0)</f>
        <v>개복</v>
      </c>
      <c r="J119" s="6"/>
      <c r="K119" s="6" t="s">
        <v>170</v>
      </c>
      <c r="L119" s="6" t="s">
        <v>675</v>
      </c>
      <c r="M119" s="6" t="s">
        <v>682</v>
      </c>
      <c r="N119" s="6"/>
      <c r="O119" s="6" t="s">
        <v>667</v>
      </c>
      <c r="P119" s="30">
        <v>20</v>
      </c>
      <c r="Q119" s="30">
        <v>10</v>
      </c>
      <c r="R119" s="30"/>
      <c r="S119" s="30">
        <v>19</v>
      </c>
      <c r="T119" s="30">
        <v>6</v>
      </c>
      <c r="U119" s="30"/>
      <c r="V119" s="30"/>
      <c r="W119" s="30"/>
      <c r="X119" s="30"/>
      <c r="Y119" s="30"/>
      <c r="Z119" s="30"/>
    </row>
    <row r="120" spans="2:27" x14ac:dyDescent="0.3">
      <c r="B120" s="6">
        <v>13428</v>
      </c>
      <c r="C120" s="6" t="str">
        <f>VLOOKUP(B120,'1_문헌특성'!A:AN,2,0)</f>
        <v>Khan(2016)</v>
      </c>
      <c r="D120" s="30" t="str">
        <f>VLOOKUP(B120,'1_문헌특성'!A:AN,3,0)</f>
        <v>RCT</v>
      </c>
      <c r="E120" s="30" t="str">
        <f>VLOOKUP(B120,'1_문헌특성'!A:AN,8,0)</f>
        <v>비뇨기</v>
      </c>
      <c r="F120" s="30" t="str">
        <f>VLOOKUP(B120,'1_문헌특성'!A:AN,9,0)</f>
        <v>방광암</v>
      </c>
      <c r="G120" s="6" t="str">
        <f>VLOOKUP(B120,'1_문헌특성'!A:AN,10,0)</f>
        <v>MIBC or high risk NMIBC</v>
      </c>
      <c r="H120" s="30" t="str">
        <f>VLOOKUP(B120,'1_문헌특성'!A:AN,33,0)</f>
        <v>로봇 보조</v>
      </c>
      <c r="I120" s="30" t="str">
        <f>VLOOKUP(B120,'1_문헌특성'!A:AN,36,0)</f>
        <v>개복</v>
      </c>
      <c r="J120" s="6"/>
      <c r="K120" s="6" t="s">
        <v>170</v>
      </c>
      <c r="L120" s="6" t="s">
        <v>675</v>
      </c>
      <c r="M120" s="6" t="s">
        <v>683</v>
      </c>
      <c r="N120" s="6"/>
      <c r="O120" s="6" t="s">
        <v>667</v>
      </c>
      <c r="P120" s="30">
        <v>20</v>
      </c>
      <c r="Q120" s="30">
        <v>3</v>
      </c>
      <c r="R120" s="30"/>
      <c r="S120" s="30">
        <v>19</v>
      </c>
      <c r="T120" s="30">
        <v>1</v>
      </c>
      <c r="U120" s="30"/>
      <c r="V120" s="30"/>
      <c r="W120" s="30"/>
      <c r="X120" s="30"/>
      <c r="Y120" s="30"/>
      <c r="Z120" s="30"/>
    </row>
    <row r="121" spans="2:27" x14ac:dyDescent="0.3">
      <c r="B121" s="6">
        <v>13428</v>
      </c>
      <c r="C121" s="6" t="str">
        <f>VLOOKUP(B121,'1_문헌특성'!A:AN,2,0)</f>
        <v>Khan(2016)</v>
      </c>
      <c r="D121" s="30" t="str">
        <f>VLOOKUP(B121,'1_문헌특성'!A:AN,3,0)</f>
        <v>RCT</v>
      </c>
      <c r="E121" s="30" t="str">
        <f>VLOOKUP(B121,'1_문헌특성'!A:AN,8,0)</f>
        <v>비뇨기</v>
      </c>
      <c r="F121" s="30" t="str">
        <f>VLOOKUP(B121,'1_문헌특성'!A:AN,9,0)</f>
        <v>방광암</v>
      </c>
      <c r="G121" s="6" t="str">
        <f>VLOOKUP(B121,'1_문헌특성'!A:AN,10,0)</f>
        <v>MIBC or high risk NMIBC</v>
      </c>
      <c r="H121" s="30" t="str">
        <f>VLOOKUP(B121,'1_문헌특성'!A:AN,33,0)</f>
        <v>로봇 보조</v>
      </c>
      <c r="I121" s="30" t="str">
        <f>VLOOKUP(B121,'1_문헌특성'!A:AN,36,0)</f>
        <v>개복</v>
      </c>
      <c r="J121" s="6"/>
      <c r="K121" s="6" t="s">
        <v>170</v>
      </c>
      <c r="L121" s="6" t="s">
        <v>675</v>
      </c>
      <c r="M121" s="6" t="s">
        <v>684</v>
      </c>
      <c r="N121" s="6"/>
      <c r="O121" s="6" t="s">
        <v>667</v>
      </c>
      <c r="P121" s="30">
        <v>20</v>
      </c>
      <c r="Q121" s="30">
        <v>2</v>
      </c>
      <c r="R121" s="30"/>
      <c r="S121" s="30">
        <v>19</v>
      </c>
      <c r="T121" s="30">
        <v>0</v>
      </c>
      <c r="U121" s="30"/>
      <c r="V121" s="30"/>
      <c r="W121" s="30"/>
      <c r="X121" s="30"/>
      <c r="Y121" s="30"/>
      <c r="Z121" s="30"/>
    </row>
    <row r="122" spans="2:27" x14ac:dyDescent="0.3">
      <c r="B122" s="6">
        <v>13428</v>
      </c>
      <c r="C122" s="6" t="str">
        <f>VLOOKUP(B122,'1_문헌특성'!A:AN,2,0)</f>
        <v>Khan(2016)</v>
      </c>
      <c r="D122" s="30" t="str">
        <f>VLOOKUP(B122,'1_문헌특성'!A:AN,3,0)</f>
        <v>RCT</v>
      </c>
      <c r="E122" s="30" t="str">
        <f>VLOOKUP(B122,'1_문헌특성'!A:AN,8,0)</f>
        <v>비뇨기</v>
      </c>
      <c r="F122" s="30" t="str">
        <f>VLOOKUP(B122,'1_문헌특성'!A:AN,9,0)</f>
        <v>방광암</v>
      </c>
      <c r="G122" s="6" t="str">
        <f>VLOOKUP(B122,'1_문헌특성'!A:AN,10,0)</f>
        <v>MIBC or high risk NMIBC</v>
      </c>
      <c r="H122" s="30" t="str">
        <f>VLOOKUP(B122,'1_문헌특성'!A:AN,33,0)</f>
        <v>로봇 보조</v>
      </c>
      <c r="I122" s="30" t="str">
        <f>VLOOKUP(B122,'1_문헌특성'!A:AN,36,0)</f>
        <v>개복</v>
      </c>
      <c r="J122" s="6"/>
      <c r="K122" s="6" t="s">
        <v>170</v>
      </c>
      <c r="L122" s="6" t="s">
        <v>675</v>
      </c>
      <c r="M122" s="6" t="s">
        <v>685</v>
      </c>
      <c r="N122" s="6"/>
      <c r="O122" s="6" t="s">
        <v>667</v>
      </c>
      <c r="P122" s="30">
        <v>20</v>
      </c>
      <c r="Q122" s="30">
        <v>0</v>
      </c>
      <c r="R122" s="30"/>
      <c r="S122" s="30">
        <v>19</v>
      </c>
      <c r="T122" s="30">
        <v>0</v>
      </c>
      <c r="U122" s="30"/>
      <c r="V122" s="30"/>
      <c r="W122" s="30"/>
      <c r="X122" s="30"/>
      <c r="Y122" s="30"/>
      <c r="Z122" s="30"/>
    </row>
    <row r="123" spans="2:27" x14ac:dyDescent="0.3">
      <c r="B123" s="6">
        <v>13428</v>
      </c>
      <c r="C123" s="6" t="str">
        <f>VLOOKUP(B123,'1_문헌특성'!A:AN,2,0)</f>
        <v>Khan(2016)</v>
      </c>
      <c r="D123" s="30" t="str">
        <f>VLOOKUP(B123,'1_문헌특성'!A:AN,3,0)</f>
        <v>RCT</v>
      </c>
      <c r="E123" s="30" t="str">
        <f>VLOOKUP(B123,'1_문헌특성'!A:AN,8,0)</f>
        <v>비뇨기</v>
      </c>
      <c r="F123" s="30" t="str">
        <f>VLOOKUP(B123,'1_문헌특성'!A:AN,9,0)</f>
        <v>방광암</v>
      </c>
      <c r="G123" s="6" t="str">
        <f>VLOOKUP(B123,'1_문헌특성'!A:AN,10,0)</f>
        <v>MIBC or high risk NMIBC</v>
      </c>
      <c r="H123" s="30" t="str">
        <f>VLOOKUP(B123,'1_문헌특성'!A:AN,33,0)</f>
        <v>로봇 보조</v>
      </c>
      <c r="I123" s="30" t="str">
        <f>VLOOKUP(B123,'1_문헌특성'!A:AN,36,0)</f>
        <v>개복</v>
      </c>
      <c r="J123" s="6"/>
      <c r="K123" s="6" t="s">
        <v>170</v>
      </c>
      <c r="L123" s="6" t="s">
        <v>675</v>
      </c>
      <c r="M123" s="6" t="s">
        <v>676</v>
      </c>
      <c r="N123" s="6"/>
      <c r="O123" s="6" t="s">
        <v>417</v>
      </c>
      <c r="P123" s="30">
        <v>20</v>
      </c>
      <c r="Q123" s="30">
        <v>0</v>
      </c>
      <c r="R123" s="30"/>
      <c r="S123" s="30">
        <v>20</v>
      </c>
      <c r="T123" s="30">
        <v>0</v>
      </c>
      <c r="U123" s="30"/>
      <c r="V123" s="30" t="s">
        <v>102</v>
      </c>
      <c r="W123" s="30"/>
      <c r="X123" s="30"/>
      <c r="Y123" s="30"/>
      <c r="Z123" s="30"/>
      <c r="AA123" s="3" t="s">
        <v>671</v>
      </c>
    </row>
    <row r="124" spans="2:27" x14ac:dyDescent="0.3">
      <c r="B124" s="6">
        <v>13428</v>
      </c>
      <c r="C124" s="6" t="str">
        <f>VLOOKUP(B124,'1_문헌특성'!A:AN,2,0)</f>
        <v>Khan(2016)</v>
      </c>
      <c r="D124" s="30" t="str">
        <f>VLOOKUP(B124,'1_문헌특성'!A:AN,3,0)</f>
        <v>RCT</v>
      </c>
      <c r="E124" s="30" t="str">
        <f>VLOOKUP(B124,'1_문헌특성'!A:AN,8,0)</f>
        <v>비뇨기</v>
      </c>
      <c r="F124" s="30" t="str">
        <f>VLOOKUP(B124,'1_문헌특성'!A:AN,9,0)</f>
        <v>방광암</v>
      </c>
      <c r="G124" s="6" t="str">
        <f>VLOOKUP(B124,'1_문헌특성'!A:AN,10,0)</f>
        <v>MIBC or high risk NMIBC</v>
      </c>
      <c r="H124" s="30" t="str">
        <f>VLOOKUP(B124,'1_문헌특성'!A:AN,33,0)</f>
        <v>로봇 보조</v>
      </c>
      <c r="I124" s="30" t="str">
        <f>VLOOKUP(B124,'1_문헌특성'!A:AN,36,0)</f>
        <v>개복</v>
      </c>
      <c r="J124" s="6"/>
      <c r="K124" s="6" t="s">
        <v>170</v>
      </c>
      <c r="L124" s="6" t="s">
        <v>675</v>
      </c>
      <c r="M124" s="6" t="s">
        <v>677</v>
      </c>
      <c r="N124" s="6"/>
      <c r="O124" s="6" t="s">
        <v>417</v>
      </c>
      <c r="P124" s="30">
        <v>20</v>
      </c>
      <c r="Q124" s="30">
        <v>2</v>
      </c>
      <c r="R124" s="30"/>
      <c r="S124" s="30">
        <v>20</v>
      </c>
      <c r="T124" s="30">
        <v>2</v>
      </c>
      <c r="U124" s="30"/>
      <c r="V124" s="30" t="s">
        <v>686</v>
      </c>
      <c r="W124" s="30"/>
      <c r="X124" s="30"/>
      <c r="Y124" s="30"/>
      <c r="Z124" s="30"/>
      <c r="AA124" s="3" t="s">
        <v>671</v>
      </c>
    </row>
    <row r="125" spans="2:27" x14ac:dyDescent="0.3">
      <c r="B125" s="6">
        <v>13428</v>
      </c>
      <c r="C125" s="6" t="str">
        <f>VLOOKUP(B125,'1_문헌특성'!A:AN,2,0)</f>
        <v>Khan(2016)</v>
      </c>
      <c r="D125" s="30" t="str">
        <f>VLOOKUP(B125,'1_문헌특성'!A:AN,3,0)</f>
        <v>RCT</v>
      </c>
      <c r="E125" s="30" t="str">
        <f>VLOOKUP(B125,'1_문헌특성'!A:AN,8,0)</f>
        <v>비뇨기</v>
      </c>
      <c r="F125" s="30" t="str">
        <f>VLOOKUP(B125,'1_문헌특성'!A:AN,9,0)</f>
        <v>방광암</v>
      </c>
      <c r="G125" s="6" t="str">
        <f>VLOOKUP(B125,'1_문헌특성'!A:AN,10,0)</f>
        <v>MIBC or high risk NMIBC</v>
      </c>
      <c r="H125" s="30" t="str">
        <f>VLOOKUP(B125,'1_문헌특성'!A:AN,33,0)</f>
        <v>로봇 보조</v>
      </c>
      <c r="I125" s="30" t="str">
        <f>VLOOKUP(B125,'1_문헌특성'!A:AN,36,0)</f>
        <v>개복</v>
      </c>
      <c r="J125" s="6"/>
      <c r="K125" s="6" t="s">
        <v>170</v>
      </c>
      <c r="L125" s="6" t="s">
        <v>675</v>
      </c>
      <c r="M125" s="6" t="s">
        <v>678</v>
      </c>
      <c r="N125" s="6"/>
      <c r="O125" s="6" t="s">
        <v>417</v>
      </c>
      <c r="P125" s="30">
        <v>20</v>
      </c>
      <c r="Q125" s="30">
        <v>2</v>
      </c>
      <c r="R125" s="30"/>
      <c r="S125" s="30">
        <v>20</v>
      </c>
      <c r="T125" s="30">
        <v>2</v>
      </c>
      <c r="U125" s="30"/>
      <c r="V125" s="30" t="s">
        <v>686</v>
      </c>
      <c r="W125" s="30"/>
      <c r="X125" s="30"/>
      <c r="Y125" s="30"/>
      <c r="Z125" s="30"/>
      <c r="AA125" s="3" t="s">
        <v>671</v>
      </c>
    </row>
    <row r="126" spans="2:27" x14ac:dyDescent="0.3">
      <c r="B126" s="6">
        <v>13428</v>
      </c>
      <c r="C126" s="6" t="str">
        <f>VLOOKUP(B126,'1_문헌특성'!A:AN,2,0)</f>
        <v>Khan(2016)</v>
      </c>
      <c r="D126" s="30" t="str">
        <f>VLOOKUP(B126,'1_문헌특성'!A:AN,3,0)</f>
        <v>RCT</v>
      </c>
      <c r="E126" s="30" t="str">
        <f>VLOOKUP(B126,'1_문헌특성'!A:AN,8,0)</f>
        <v>비뇨기</v>
      </c>
      <c r="F126" s="30" t="str">
        <f>VLOOKUP(B126,'1_문헌특성'!A:AN,9,0)</f>
        <v>방광암</v>
      </c>
      <c r="G126" s="6" t="str">
        <f>VLOOKUP(B126,'1_문헌특성'!A:AN,10,0)</f>
        <v>MIBC or high risk NMIBC</v>
      </c>
      <c r="H126" s="30" t="str">
        <f>VLOOKUP(B126,'1_문헌특성'!A:AN,33,0)</f>
        <v>로봇 보조</v>
      </c>
      <c r="I126" s="30" t="str">
        <f>VLOOKUP(B126,'1_문헌특성'!A:AN,36,0)</f>
        <v>개복</v>
      </c>
      <c r="J126" s="6"/>
      <c r="K126" s="6" t="s">
        <v>170</v>
      </c>
      <c r="L126" s="6" t="s">
        <v>675</v>
      </c>
      <c r="M126" s="6" t="s">
        <v>679</v>
      </c>
      <c r="N126" s="6"/>
      <c r="O126" s="6" t="s">
        <v>417</v>
      </c>
      <c r="P126" s="30">
        <v>20</v>
      </c>
      <c r="Q126" s="30">
        <v>2</v>
      </c>
      <c r="R126" s="30"/>
      <c r="S126" s="30">
        <v>20</v>
      </c>
      <c r="T126" s="30">
        <v>0</v>
      </c>
      <c r="U126" s="30"/>
      <c r="V126" s="30">
        <v>0.3</v>
      </c>
      <c r="W126" s="30"/>
      <c r="X126" s="30"/>
      <c r="Y126" s="30"/>
      <c r="Z126" s="30"/>
      <c r="AA126" s="3" t="s">
        <v>671</v>
      </c>
    </row>
    <row r="127" spans="2:27" x14ac:dyDescent="0.3">
      <c r="B127" s="6">
        <v>13428</v>
      </c>
      <c r="C127" s="6" t="str">
        <f>VLOOKUP(B127,'1_문헌특성'!A:AN,2,0)</f>
        <v>Khan(2016)</v>
      </c>
      <c r="D127" s="30" t="str">
        <f>VLOOKUP(B127,'1_문헌특성'!A:AN,3,0)</f>
        <v>RCT</v>
      </c>
      <c r="E127" s="30" t="str">
        <f>VLOOKUP(B127,'1_문헌특성'!A:AN,8,0)</f>
        <v>비뇨기</v>
      </c>
      <c r="F127" s="30" t="str">
        <f>VLOOKUP(B127,'1_문헌특성'!A:AN,9,0)</f>
        <v>방광암</v>
      </c>
      <c r="G127" s="6" t="str">
        <f>VLOOKUP(B127,'1_문헌특성'!A:AN,10,0)</f>
        <v>MIBC or high risk NMIBC</v>
      </c>
      <c r="H127" s="30" t="str">
        <f>VLOOKUP(B127,'1_문헌특성'!A:AN,33,0)</f>
        <v>로봇 보조</v>
      </c>
      <c r="I127" s="30" t="str">
        <f>VLOOKUP(B127,'1_문헌특성'!A:AN,36,0)</f>
        <v>개복</v>
      </c>
      <c r="J127" s="6"/>
      <c r="K127" s="6" t="s">
        <v>170</v>
      </c>
      <c r="L127" s="6" t="s">
        <v>675</v>
      </c>
      <c r="M127" s="6" t="s">
        <v>680</v>
      </c>
      <c r="N127" s="6"/>
      <c r="O127" s="6" t="s">
        <v>417</v>
      </c>
      <c r="P127" s="30">
        <v>20</v>
      </c>
      <c r="Q127" s="30">
        <v>0</v>
      </c>
      <c r="R127" s="30"/>
      <c r="S127" s="30">
        <v>20</v>
      </c>
      <c r="T127" s="30">
        <v>0</v>
      </c>
      <c r="U127" s="30"/>
      <c r="V127" s="30" t="s">
        <v>102</v>
      </c>
      <c r="W127" s="30"/>
      <c r="X127" s="30"/>
      <c r="Y127" s="30"/>
      <c r="Z127" s="30"/>
      <c r="AA127" s="3" t="s">
        <v>671</v>
      </c>
    </row>
    <row r="128" spans="2:27" x14ac:dyDescent="0.3">
      <c r="B128" s="6">
        <v>13428</v>
      </c>
      <c r="C128" s="6" t="str">
        <f>VLOOKUP(B128,'1_문헌특성'!A:AN,2,0)</f>
        <v>Khan(2016)</v>
      </c>
      <c r="D128" s="30" t="str">
        <f>VLOOKUP(B128,'1_문헌특성'!A:AN,3,0)</f>
        <v>RCT</v>
      </c>
      <c r="E128" s="30" t="str">
        <f>VLOOKUP(B128,'1_문헌특성'!A:AN,8,0)</f>
        <v>비뇨기</v>
      </c>
      <c r="F128" s="30" t="str">
        <f>VLOOKUP(B128,'1_문헌특성'!A:AN,9,0)</f>
        <v>방광암</v>
      </c>
      <c r="G128" s="6" t="str">
        <f>VLOOKUP(B128,'1_문헌특성'!A:AN,10,0)</f>
        <v>MIBC or high risk NMIBC</v>
      </c>
      <c r="H128" s="30" t="str">
        <f>VLOOKUP(B128,'1_문헌특성'!A:AN,33,0)</f>
        <v>로봇 보조</v>
      </c>
      <c r="I128" s="30" t="str">
        <f>VLOOKUP(B128,'1_문헌특성'!A:AN,36,0)</f>
        <v>개복</v>
      </c>
      <c r="J128" s="6"/>
      <c r="K128" s="6" t="s">
        <v>170</v>
      </c>
      <c r="L128" s="6" t="s">
        <v>675</v>
      </c>
      <c r="M128" s="6" t="s">
        <v>681</v>
      </c>
      <c r="N128" s="6"/>
      <c r="O128" s="6" t="s">
        <v>417</v>
      </c>
      <c r="P128" s="30">
        <v>20</v>
      </c>
      <c r="Q128" s="30">
        <v>0</v>
      </c>
      <c r="R128" s="30"/>
      <c r="S128" s="30">
        <v>19</v>
      </c>
      <c r="T128" s="30">
        <v>0</v>
      </c>
      <c r="U128" s="30"/>
      <c r="V128" s="30"/>
      <c r="W128" s="30"/>
      <c r="X128" s="30"/>
      <c r="Y128" s="30"/>
      <c r="Z128" s="30"/>
    </row>
    <row r="129" spans="2:28" x14ac:dyDescent="0.3">
      <c r="B129" s="6">
        <v>13428</v>
      </c>
      <c r="C129" s="6" t="str">
        <f>VLOOKUP(B129,'1_문헌특성'!A:AN,2,0)</f>
        <v>Khan(2016)</v>
      </c>
      <c r="D129" s="30" t="str">
        <f>VLOOKUP(B129,'1_문헌특성'!A:AN,3,0)</f>
        <v>RCT</v>
      </c>
      <c r="E129" s="30" t="str">
        <f>VLOOKUP(B129,'1_문헌특성'!A:AN,8,0)</f>
        <v>비뇨기</v>
      </c>
      <c r="F129" s="30" t="str">
        <f>VLOOKUP(B129,'1_문헌특성'!A:AN,9,0)</f>
        <v>방광암</v>
      </c>
      <c r="G129" s="6" t="str">
        <f>VLOOKUP(B129,'1_문헌특성'!A:AN,10,0)</f>
        <v>MIBC or high risk NMIBC</v>
      </c>
      <c r="H129" s="30" t="str">
        <f>VLOOKUP(B129,'1_문헌특성'!A:AN,33,0)</f>
        <v>로봇 보조</v>
      </c>
      <c r="I129" s="30" t="str">
        <f>VLOOKUP(B129,'1_문헌특성'!A:AN,36,0)</f>
        <v>개복</v>
      </c>
      <c r="J129" s="6"/>
      <c r="K129" s="6" t="s">
        <v>170</v>
      </c>
      <c r="L129" s="6" t="s">
        <v>675</v>
      </c>
      <c r="M129" s="6" t="s">
        <v>682</v>
      </c>
      <c r="N129" s="6"/>
      <c r="O129" s="6" t="s">
        <v>417</v>
      </c>
      <c r="P129" s="30">
        <v>20</v>
      </c>
      <c r="Q129" s="30">
        <v>2</v>
      </c>
      <c r="R129" s="30"/>
      <c r="S129" s="30">
        <v>19</v>
      </c>
      <c r="T129" s="30">
        <v>1</v>
      </c>
      <c r="U129" s="30"/>
      <c r="V129" s="30"/>
      <c r="W129" s="30"/>
      <c r="X129" s="30"/>
      <c r="Y129" s="30"/>
      <c r="Z129" s="30"/>
    </row>
    <row r="130" spans="2:28" x14ac:dyDescent="0.3">
      <c r="B130" s="6">
        <v>13428</v>
      </c>
      <c r="C130" s="6" t="str">
        <f>VLOOKUP(B130,'1_문헌특성'!A:AN,2,0)</f>
        <v>Khan(2016)</v>
      </c>
      <c r="D130" s="30" t="str">
        <f>VLOOKUP(B130,'1_문헌특성'!A:AN,3,0)</f>
        <v>RCT</v>
      </c>
      <c r="E130" s="30" t="str">
        <f>VLOOKUP(B130,'1_문헌특성'!A:AN,8,0)</f>
        <v>비뇨기</v>
      </c>
      <c r="F130" s="30" t="str">
        <f>VLOOKUP(B130,'1_문헌특성'!A:AN,9,0)</f>
        <v>방광암</v>
      </c>
      <c r="G130" s="6" t="str">
        <f>VLOOKUP(B130,'1_문헌특성'!A:AN,10,0)</f>
        <v>MIBC or high risk NMIBC</v>
      </c>
      <c r="H130" s="30" t="str">
        <f>VLOOKUP(B130,'1_문헌특성'!A:AN,33,0)</f>
        <v>로봇 보조</v>
      </c>
      <c r="I130" s="30" t="str">
        <f>VLOOKUP(B130,'1_문헌특성'!A:AN,36,0)</f>
        <v>개복</v>
      </c>
      <c r="J130" s="6"/>
      <c r="K130" s="6" t="s">
        <v>170</v>
      </c>
      <c r="L130" s="6" t="s">
        <v>675</v>
      </c>
      <c r="M130" s="6" t="s">
        <v>683</v>
      </c>
      <c r="N130" s="6"/>
      <c r="O130" s="6" t="s">
        <v>417</v>
      </c>
      <c r="P130" s="30">
        <v>20</v>
      </c>
      <c r="Q130" s="30">
        <v>2</v>
      </c>
      <c r="R130" s="30"/>
      <c r="S130" s="30">
        <v>19</v>
      </c>
      <c r="T130" s="30">
        <v>1</v>
      </c>
      <c r="U130" s="30"/>
      <c r="V130" s="30"/>
      <c r="W130" s="30"/>
      <c r="X130" s="30"/>
      <c r="Y130" s="30"/>
      <c r="Z130" s="30"/>
    </row>
    <row r="131" spans="2:28" x14ac:dyDescent="0.3">
      <c r="B131" s="6">
        <v>13428</v>
      </c>
      <c r="C131" s="6" t="str">
        <f>VLOOKUP(B131,'1_문헌특성'!A:AN,2,0)</f>
        <v>Khan(2016)</v>
      </c>
      <c r="D131" s="30" t="str">
        <f>VLOOKUP(B131,'1_문헌특성'!A:AN,3,0)</f>
        <v>RCT</v>
      </c>
      <c r="E131" s="30" t="str">
        <f>VLOOKUP(B131,'1_문헌특성'!A:AN,8,0)</f>
        <v>비뇨기</v>
      </c>
      <c r="F131" s="30" t="str">
        <f>VLOOKUP(B131,'1_문헌특성'!A:AN,9,0)</f>
        <v>방광암</v>
      </c>
      <c r="G131" s="6" t="str">
        <f>VLOOKUP(B131,'1_문헌특성'!A:AN,10,0)</f>
        <v>MIBC or high risk NMIBC</v>
      </c>
      <c r="H131" s="30" t="str">
        <f>VLOOKUP(B131,'1_문헌특성'!A:AN,33,0)</f>
        <v>로봇 보조</v>
      </c>
      <c r="I131" s="30" t="str">
        <f>VLOOKUP(B131,'1_문헌특성'!A:AN,36,0)</f>
        <v>개복</v>
      </c>
      <c r="J131" s="6"/>
      <c r="K131" s="6" t="s">
        <v>170</v>
      </c>
      <c r="L131" s="6" t="s">
        <v>675</v>
      </c>
      <c r="M131" s="6" t="s">
        <v>684</v>
      </c>
      <c r="N131" s="6"/>
      <c r="O131" s="6" t="s">
        <v>417</v>
      </c>
      <c r="P131" s="30">
        <v>20</v>
      </c>
      <c r="Q131" s="30">
        <v>2</v>
      </c>
      <c r="R131" s="30"/>
      <c r="S131" s="30">
        <v>19</v>
      </c>
      <c r="T131" s="30">
        <v>0</v>
      </c>
      <c r="U131" s="30"/>
      <c r="V131" s="30"/>
      <c r="W131" s="30"/>
      <c r="X131" s="30"/>
      <c r="Y131" s="30"/>
      <c r="Z131" s="30"/>
    </row>
    <row r="132" spans="2:28" x14ac:dyDescent="0.3">
      <c r="B132" s="6">
        <v>13428</v>
      </c>
      <c r="C132" s="6" t="str">
        <f>VLOOKUP(B132,'1_문헌특성'!A:AN,2,0)</f>
        <v>Khan(2016)</v>
      </c>
      <c r="D132" s="30" t="str">
        <f>VLOOKUP(B132,'1_문헌특성'!A:AN,3,0)</f>
        <v>RCT</v>
      </c>
      <c r="E132" s="30" t="str">
        <f>VLOOKUP(B132,'1_문헌특성'!A:AN,8,0)</f>
        <v>비뇨기</v>
      </c>
      <c r="F132" s="30" t="str">
        <f>VLOOKUP(B132,'1_문헌특성'!A:AN,9,0)</f>
        <v>방광암</v>
      </c>
      <c r="G132" s="6" t="str">
        <f>VLOOKUP(B132,'1_문헌특성'!A:AN,10,0)</f>
        <v>MIBC or high risk NMIBC</v>
      </c>
      <c r="H132" s="30" t="str">
        <f>VLOOKUP(B132,'1_문헌특성'!A:AN,33,0)</f>
        <v>로봇 보조</v>
      </c>
      <c r="I132" s="30" t="str">
        <f>VLOOKUP(B132,'1_문헌특성'!A:AN,36,0)</f>
        <v>개복</v>
      </c>
      <c r="J132" s="6"/>
      <c r="K132" s="6" t="s">
        <v>170</v>
      </c>
      <c r="L132" s="6" t="s">
        <v>675</v>
      </c>
      <c r="M132" s="6" t="s">
        <v>685</v>
      </c>
      <c r="N132" s="6"/>
      <c r="O132" s="6" t="s">
        <v>417</v>
      </c>
      <c r="P132" s="30">
        <v>20</v>
      </c>
      <c r="Q132" s="30">
        <v>0</v>
      </c>
      <c r="R132" s="30"/>
      <c r="S132" s="30">
        <v>19</v>
      </c>
      <c r="T132" s="30">
        <v>0</v>
      </c>
      <c r="U132" s="30"/>
      <c r="V132" s="30"/>
      <c r="W132" s="30"/>
      <c r="X132" s="30"/>
      <c r="Y132" s="30"/>
      <c r="Z132" s="30"/>
    </row>
    <row r="133" spans="2:28" x14ac:dyDescent="0.3">
      <c r="B133" s="6">
        <v>13428</v>
      </c>
      <c r="C133" s="6" t="str">
        <f>VLOOKUP(B133,'1_문헌특성'!A:AN,2,0)</f>
        <v>Khan(2016)</v>
      </c>
      <c r="D133" s="30" t="str">
        <f>VLOOKUP(B133,'1_문헌특성'!A:AN,3,0)</f>
        <v>RCT</v>
      </c>
      <c r="E133" s="30" t="str">
        <f>VLOOKUP(B133,'1_문헌특성'!A:AN,8,0)</f>
        <v>비뇨기</v>
      </c>
      <c r="F133" s="30" t="str">
        <f>VLOOKUP(B133,'1_문헌특성'!A:AN,9,0)</f>
        <v>방광암</v>
      </c>
      <c r="G133" s="6" t="str">
        <f>VLOOKUP(B133,'1_문헌특성'!A:AN,10,0)</f>
        <v>MIBC or high risk NMIBC</v>
      </c>
      <c r="H133" s="30" t="str">
        <f>VLOOKUP(B133,'1_문헌특성'!A:AN,33,0)</f>
        <v>로봇 보조</v>
      </c>
      <c r="I133" s="30" t="str">
        <f>VLOOKUP(B133,'1_문헌특성'!A:AN,36,0)</f>
        <v>개복</v>
      </c>
      <c r="J133" s="6"/>
      <c r="K133" s="6" t="s">
        <v>705</v>
      </c>
      <c r="L133" s="6" t="s">
        <v>706</v>
      </c>
      <c r="M133" s="6" t="s">
        <v>707</v>
      </c>
      <c r="N133" s="6"/>
      <c r="O133" s="6"/>
      <c r="P133" s="30">
        <v>20</v>
      </c>
      <c r="Q133" s="30">
        <v>3</v>
      </c>
      <c r="R133" s="30">
        <v>15</v>
      </c>
      <c r="S133" s="30">
        <v>20</v>
      </c>
      <c r="T133" s="30">
        <v>2</v>
      </c>
      <c r="U133" s="30">
        <v>10</v>
      </c>
      <c r="V133" s="30">
        <v>0.9</v>
      </c>
      <c r="W133" s="30"/>
      <c r="X133" s="30"/>
      <c r="Y133" s="30"/>
      <c r="Z133" s="30"/>
      <c r="AA133" s="3" t="s">
        <v>671</v>
      </c>
    </row>
    <row r="134" spans="2:28" x14ac:dyDescent="0.3">
      <c r="B134" s="6">
        <v>13428</v>
      </c>
      <c r="C134" s="6" t="str">
        <f>VLOOKUP(B134,'1_문헌특성'!A:AN,2,0)</f>
        <v>Khan(2016)</v>
      </c>
      <c r="D134" s="30" t="str">
        <f>VLOOKUP(B134,'1_문헌특성'!A:AN,3,0)</f>
        <v>RCT</v>
      </c>
      <c r="E134" s="30" t="str">
        <f>VLOOKUP(B134,'1_문헌특성'!A:AN,8,0)</f>
        <v>비뇨기</v>
      </c>
      <c r="F134" s="30" t="str">
        <f>VLOOKUP(B134,'1_문헌특성'!A:AN,9,0)</f>
        <v>방광암</v>
      </c>
      <c r="G134" s="6" t="str">
        <f>VLOOKUP(B134,'1_문헌특성'!A:AN,10,0)</f>
        <v>MIBC or high risk NMIBC</v>
      </c>
      <c r="H134" s="30" t="str">
        <f>VLOOKUP(B134,'1_문헌특성'!A:AN,33,0)</f>
        <v>로봇 보조</v>
      </c>
      <c r="I134" s="30" t="str">
        <f>VLOOKUP(B134,'1_문헌특성'!A:AN,36,0)</f>
        <v>개복</v>
      </c>
      <c r="J134" s="6"/>
      <c r="K134" s="6" t="s">
        <v>705</v>
      </c>
      <c r="L134" s="6" t="s">
        <v>706</v>
      </c>
      <c r="M134" s="6" t="s">
        <v>708</v>
      </c>
      <c r="N134" s="6"/>
      <c r="O134" s="6"/>
      <c r="P134" s="30">
        <v>20</v>
      </c>
      <c r="Q134" s="30">
        <v>3</v>
      </c>
      <c r="R134" s="30">
        <v>15</v>
      </c>
      <c r="S134" s="30">
        <v>19</v>
      </c>
      <c r="T134" s="30">
        <v>1</v>
      </c>
      <c r="U134" s="30">
        <v>5</v>
      </c>
      <c r="V134" s="30"/>
      <c r="W134" s="30"/>
      <c r="X134" s="30"/>
      <c r="Y134" s="30"/>
      <c r="Z134" s="30"/>
    </row>
    <row r="135" spans="2:28" x14ac:dyDescent="0.3">
      <c r="B135" s="6">
        <v>13428</v>
      </c>
      <c r="C135" s="6" t="str">
        <f>VLOOKUP(B135,'1_문헌특성'!A:AN,2,0)</f>
        <v>Khan(2016)</v>
      </c>
      <c r="D135" s="30" t="str">
        <f>VLOOKUP(B135,'1_문헌특성'!A:AN,3,0)</f>
        <v>RCT</v>
      </c>
      <c r="E135" s="30" t="str">
        <f>VLOOKUP(B135,'1_문헌특성'!A:AN,8,0)</f>
        <v>비뇨기</v>
      </c>
      <c r="F135" s="30" t="str">
        <f>VLOOKUP(B135,'1_문헌특성'!A:AN,9,0)</f>
        <v>방광암</v>
      </c>
      <c r="G135" s="6" t="str">
        <f>VLOOKUP(B135,'1_문헌특성'!A:AN,10,0)</f>
        <v>MIBC or high risk NMIBC</v>
      </c>
      <c r="H135" s="30" t="str">
        <f>VLOOKUP(B135,'1_문헌특성'!A:AN,33,0)</f>
        <v>로봇 보조</v>
      </c>
      <c r="I135" s="30" t="str">
        <f>VLOOKUP(B135,'1_문헌특성'!A:AN,36,0)</f>
        <v>개복</v>
      </c>
      <c r="J135" s="6"/>
      <c r="K135" s="6" t="s">
        <v>709</v>
      </c>
      <c r="L135" s="6" t="s">
        <v>558</v>
      </c>
      <c r="M135" s="6" t="s">
        <v>707</v>
      </c>
      <c r="N135" s="6"/>
      <c r="O135" s="6" t="s">
        <v>216</v>
      </c>
      <c r="P135" s="30">
        <v>19</v>
      </c>
      <c r="Q135" s="30">
        <v>5</v>
      </c>
      <c r="R135" s="30">
        <v>26</v>
      </c>
      <c r="S135" s="30">
        <v>19</v>
      </c>
      <c r="T135" s="30">
        <v>2</v>
      </c>
      <c r="U135" s="30">
        <v>11</v>
      </c>
      <c r="V135" s="30">
        <v>0.5</v>
      </c>
      <c r="W135" s="30"/>
      <c r="X135" s="30"/>
      <c r="Y135" s="30"/>
      <c r="Z135" s="30"/>
      <c r="AA135" s="3" t="s">
        <v>671</v>
      </c>
    </row>
    <row r="136" spans="2:28" x14ac:dyDescent="0.3">
      <c r="B136" s="6">
        <v>13428</v>
      </c>
      <c r="C136" s="6" t="str">
        <f>VLOOKUP(B136,'1_문헌특성'!A:AN,2,0)</f>
        <v>Khan(2016)</v>
      </c>
      <c r="D136" s="30" t="str">
        <f>VLOOKUP(B136,'1_문헌특성'!A:AN,3,0)</f>
        <v>RCT</v>
      </c>
      <c r="E136" s="30" t="str">
        <f>VLOOKUP(B136,'1_문헌특성'!A:AN,8,0)</f>
        <v>비뇨기</v>
      </c>
      <c r="F136" s="30" t="str">
        <f>VLOOKUP(B136,'1_문헌특성'!A:AN,9,0)</f>
        <v>방광암</v>
      </c>
      <c r="G136" s="6" t="str">
        <f>VLOOKUP(B136,'1_문헌특성'!A:AN,10,0)</f>
        <v>MIBC or high risk NMIBC</v>
      </c>
      <c r="H136" s="30" t="str">
        <f>VLOOKUP(B136,'1_문헌특성'!A:AN,33,0)</f>
        <v>로봇 보조</v>
      </c>
      <c r="I136" s="30" t="str">
        <f>VLOOKUP(B136,'1_문헌특성'!A:AN,36,0)</f>
        <v>개복</v>
      </c>
      <c r="J136" s="6"/>
      <c r="K136" s="6" t="s">
        <v>709</v>
      </c>
      <c r="L136" s="6" t="s">
        <v>558</v>
      </c>
      <c r="M136" s="6" t="s">
        <v>708</v>
      </c>
      <c r="N136" s="6"/>
      <c r="O136" s="6" t="s">
        <v>216</v>
      </c>
      <c r="P136" s="30">
        <v>19</v>
      </c>
      <c r="Q136" s="30">
        <v>5</v>
      </c>
      <c r="R136" s="30">
        <v>26</v>
      </c>
      <c r="S136" s="30">
        <v>18</v>
      </c>
      <c r="T136" s="30">
        <v>3</v>
      </c>
      <c r="U136" s="30">
        <v>17</v>
      </c>
      <c r="V136" s="30"/>
      <c r="W136" s="30"/>
      <c r="X136" s="30"/>
      <c r="Y136" s="30"/>
      <c r="Z136" s="30"/>
    </row>
    <row r="137" spans="2:28" x14ac:dyDescent="0.3">
      <c r="B137" s="6">
        <v>13428</v>
      </c>
      <c r="C137" s="6" t="str">
        <f>VLOOKUP(B137,'1_문헌특성'!A:AN,2,0)</f>
        <v>Khan(2016)</v>
      </c>
      <c r="D137" s="30" t="str">
        <f>VLOOKUP(B137,'1_문헌특성'!A:AN,3,0)</f>
        <v>RCT</v>
      </c>
      <c r="E137" s="30" t="str">
        <f>VLOOKUP(B137,'1_문헌특성'!A:AN,8,0)</f>
        <v>비뇨기</v>
      </c>
      <c r="F137" s="30" t="str">
        <f>VLOOKUP(B137,'1_문헌특성'!A:AN,9,0)</f>
        <v>방광암</v>
      </c>
      <c r="G137" s="6" t="str">
        <f>VLOOKUP(B137,'1_문헌특성'!A:AN,10,0)</f>
        <v>MIBC or high risk NMIBC</v>
      </c>
      <c r="H137" s="30" t="str">
        <f>VLOOKUP(B137,'1_문헌특성'!A:AN,33,0)</f>
        <v>로봇 보조</v>
      </c>
      <c r="I137" s="30" t="str">
        <f>VLOOKUP(B137,'1_문헌특성'!A:AN,36,0)</f>
        <v>개복</v>
      </c>
      <c r="J137" s="6"/>
      <c r="K137" s="6" t="s">
        <v>731</v>
      </c>
      <c r="L137" s="6" t="s">
        <v>710</v>
      </c>
      <c r="M137" s="6" t="s">
        <v>707</v>
      </c>
      <c r="N137" s="6"/>
      <c r="O137" s="6" t="s">
        <v>216</v>
      </c>
      <c r="P137" s="30">
        <v>20</v>
      </c>
      <c r="Q137" s="30">
        <v>1</v>
      </c>
      <c r="R137" s="30">
        <v>5</v>
      </c>
      <c r="S137" s="30">
        <v>19</v>
      </c>
      <c r="T137" s="30">
        <v>0</v>
      </c>
      <c r="U137" s="30">
        <v>0</v>
      </c>
      <c r="V137" s="30">
        <v>0.1</v>
      </c>
      <c r="W137" s="30"/>
      <c r="X137" s="30"/>
      <c r="Y137" s="30"/>
      <c r="Z137" s="30" t="s">
        <v>712</v>
      </c>
      <c r="AA137" s="3" t="s">
        <v>671</v>
      </c>
      <c r="AB137" s="3" t="s">
        <v>713</v>
      </c>
    </row>
    <row r="138" spans="2:28" x14ac:dyDescent="0.3">
      <c r="B138" s="6">
        <v>13428</v>
      </c>
      <c r="C138" s="6" t="str">
        <f>VLOOKUP(B138,'1_문헌특성'!A:AN,2,0)</f>
        <v>Khan(2016)</v>
      </c>
      <c r="D138" s="30" t="str">
        <f>VLOOKUP(B138,'1_문헌특성'!A:AN,3,0)</f>
        <v>RCT</v>
      </c>
      <c r="E138" s="30" t="str">
        <f>VLOOKUP(B138,'1_문헌특성'!A:AN,8,0)</f>
        <v>비뇨기</v>
      </c>
      <c r="F138" s="30" t="str">
        <f>VLOOKUP(B138,'1_문헌특성'!A:AN,9,0)</f>
        <v>방광암</v>
      </c>
      <c r="G138" s="6" t="str">
        <f>VLOOKUP(B138,'1_문헌특성'!A:AN,10,0)</f>
        <v>MIBC or high risk NMIBC</v>
      </c>
      <c r="H138" s="30" t="str">
        <f>VLOOKUP(B138,'1_문헌특성'!A:AN,33,0)</f>
        <v>로봇 보조</v>
      </c>
      <c r="I138" s="30" t="str">
        <f>VLOOKUP(B138,'1_문헌특성'!A:AN,36,0)</f>
        <v>개복</v>
      </c>
      <c r="J138" s="6"/>
      <c r="K138" s="6" t="s">
        <v>731</v>
      </c>
      <c r="L138" s="6" t="s">
        <v>710</v>
      </c>
      <c r="M138" s="6" t="s">
        <v>708</v>
      </c>
      <c r="N138" s="6"/>
      <c r="O138" s="6" t="s">
        <v>216</v>
      </c>
      <c r="P138" s="30">
        <v>20</v>
      </c>
      <c r="Q138" s="30">
        <v>1</v>
      </c>
      <c r="R138" s="30">
        <v>5</v>
      </c>
      <c r="S138" s="30">
        <v>18</v>
      </c>
      <c r="T138" s="30">
        <v>3</v>
      </c>
      <c r="U138" s="30">
        <v>17</v>
      </c>
      <c r="V138" s="30"/>
      <c r="W138" s="30"/>
      <c r="X138" s="30"/>
      <c r="Y138" s="30"/>
      <c r="Z138" s="30"/>
    </row>
    <row r="139" spans="2:28" x14ac:dyDescent="0.3">
      <c r="B139" s="6">
        <v>13428</v>
      </c>
      <c r="C139" s="6" t="str">
        <f>VLOOKUP(B139,'1_문헌특성'!A:AN,2,0)</f>
        <v>Khan(2016)</v>
      </c>
      <c r="D139" s="30" t="str">
        <f>VLOOKUP(B139,'1_문헌특성'!A:AN,3,0)</f>
        <v>RCT</v>
      </c>
      <c r="E139" s="30" t="str">
        <f>VLOOKUP(B139,'1_문헌특성'!A:AN,8,0)</f>
        <v>비뇨기</v>
      </c>
      <c r="F139" s="30" t="str">
        <f>VLOOKUP(B139,'1_문헌특성'!A:AN,9,0)</f>
        <v>방광암</v>
      </c>
      <c r="G139" s="6" t="str">
        <f>VLOOKUP(B139,'1_문헌특성'!A:AN,10,0)</f>
        <v>MIBC or high risk NMIBC</v>
      </c>
      <c r="H139" s="30" t="str">
        <f>VLOOKUP(B139,'1_문헌특성'!A:AN,33,0)</f>
        <v>로봇 보조</v>
      </c>
      <c r="I139" s="30" t="str">
        <f>VLOOKUP(B139,'1_문헌특성'!A:AN,36,0)</f>
        <v>개복</v>
      </c>
      <c r="J139" s="6"/>
      <c r="K139" s="6" t="s">
        <v>731</v>
      </c>
      <c r="L139" s="6" t="s">
        <v>711</v>
      </c>
      <c r="M139" s="6" t="s">
        <v>707</v>
      </c>
      <c r="N139" s="6"/>
      <c r="O139" s="6" t="s">
        <v>216</v>
      </c>
      <c r="P139" s="30">
        <v>20</v>
      </c>
      <c r="Q139" s="30">
        <v>1</v>
      </c>
      <c r="R139" s="30">
        <v>5</v>
      </c>
      <c r="S139" s="30">
        <v>19</v>
      </c>
      <c r="T139" s="30">
        <v>0</v>
      </c>
      <c r="U139" s="30">
        <v>0</v>
      </c>
      <c r="V139" s="30">
        <v>0.1</v>
      </c>
      <c r="W139" s="30"/>
      <c r="X139" s="30"/>
      <c r="Y139" s="30"/>
      <c r="Z139" s="30"/>
      <c r="AA139" s="3" t="s">
        <v>671</v>
      </c>
    </row>
    <row r="140" spans="2:28" x14ac:dyDescent="0.3">
      <c r="B140" s="6">
        <v>13428</v>
      </c>
      <c r="C140" s="6" t="str">
        <f>VLOOKUP(B140,'1_문헌특성'!A:AN,2,0)</f>
        <v>Khan(2016)</v>
      </c>
      <c r="D140" s="30" t="str">
        <f>VLOOKUP(B140,'1_문헌특성'!A:AN,3,0)</f>
        <v>RCT</v>
      </c>
      <c r="E140" s="30" t="str">
        <f>VLOOKUP(B140,'1_문헌특성'!A:AN,8,0)</f>
        <v>비뇨기</v>
      </c>
      <c r="F140" s="30" t="str">
        <f>VLOOKUP(B140,'1_문헌특성'!A:AN,9,0)</f>
        <v>방광암</v>
      </c>
      <c r="G140" s="6" t="str">
        <f>VLOOKUP(B140,'1_문헌특성'!A:AN,10,0)</f>
        <v>MIBC or high risk NMIBC</v>
      </c>
      <c r="H140" s="30" t="str">
        <f>VLOOKUP(B140,'1_문헌특성'!A:AN,33,0)</f>
        <v>로봇 보조</v>
      </c>
      <c r="I140" s="30" t="str">
        <f>VLOOKUP(B140,'1_문헌특성'!A:AN,36,0)</f>
        <v>개복</v>
      </c>
      <c r="J140" s="6"/>
      <c r="K140" s="6" t="s">
        <v>731</v>
      </c>
      <c r="L140" s="6" t="s">
        <v>711</v>
      </c>
      <c r="M140" s="6" t="s">
        <v>708</v>
      </c>
      <c r="N140" s="6"/>
      <c r="O140" s="6" t="s">
        <v>216</v>
      </c>
      <c r="P140" s="30">
        <v>20</v>
      </c>
      <c r="Q140" s="30">
        <v>1</v>
      </c>
      <c r="R140" s="30">
        <v>5</v>
      </c>
      <c r="S140" s="30">
        <v>18</v>
      </c>
      <c r="T140" s="30">
        <v>2</v>
      </c>
      <c r="U140" s="30">
        <v>11</v>
      </c>
      <c r="V140" s="30"/>
      <c r="W140" s="30"/>
      <c r="X140" s="30"/>
      <c r="Y140" s="30"/>
      <c r="Z140" s="30"/>
    </row>
    <row r="141" spans="2:28" x14ac:dyDescent="0.3">
      <c r="B141" s="6">
        <v>6756</v>
      </c>
      <c r="C141" s="6" t="str">
        <f>VLOOKUP(B141,'1_문헌특성'!A:AN,2,0)</f>
        <v>Khan (2020)</v>
      </c>
      <c r="D141" s="30" t="str">
        <f>VLOOKUP(B141,'1_문헌특성'!A:AN,3,0)</f>
        <v>RCT</v>
      </c>
      <c r="E141" s="30" t="str">
        <f>VLOOKUP(B141,'1_문헌특성'!A:AN,8,0)</f>
        <v>비뇨기</v>
      </c>
      <c r="F141" s="30" t="str">
        <f>VLOOKUP(B141,'1_문헌특성'!A:AN,9,0)</f>
        <v>방광암</v>
      </c>
      <c r="G141" s="6" t="str">
        <f>VLOOKUP(B141,'1_문헌특성'!A:AN,10,0)</f>
        <v>MIBC or high risk NMIBC</v>
      </c>
      <c r="H141" s="30" t="str">
        <f>VLOOKUP(B141,'1_문헌특성'!A:AN,33,0)</f>
        <v>로봇 보조</v>
      </c>
      <c r="I141" s="30" t="str">
        <f>VLOOKUP(B141,'1_문헌특성'!A:AN,36,0)</f>
        <v>개복</v>
      </c>
      <c r="J141" s="6"/>
      <c r="K141" s="6" t="s">
        <v>555</v>
      </c>
      <c r="L141" s="6" t="s">
        <v>558</v>
      </c>
      <c r="M141" s="6" t="s">
        <v>670</v>
      </c>
      <c r="N141" s="6"/>
      <c r="O141" s="6" t="s">
        <v>730</v>
      </c>
      <c r="P141" s="30">
        <v>20</v>
      </c>
      <c r="Q141" s="30">
        <v>8</v>
      </c>
      <c r="R141" s="30"/>
      <c r="S141" s="30">
        <v>20</v>
      </c>
      <c r="T141" s="30">
        <v>9</v>
      </c>
      <c r="U141" s="30"/>
      <c r="V141" s="30"/>
      <c r="W141" s="30" t="s">
        <v>406</v>
      </c>
      <c r="X141" s="30">
        <v>1.1299999999999999</v>
      </c>
      <c r="Y141" s="30" t="s">
        <v>733</v>
      </c>
      <c r="Z141" s="30"/>
    </row>
    <row r="142" spans="2:28" x14ac:dyDescent="0.3">
      <c r="B142" s="6">
        <v>6756</v>
      </c>
      <c r="C142" s="6" t="str">
        <f>VLOOKUP(B142,'1_문헌특성'!A:AN,2,0)</f>
        <v>Khan (2020)</v>
      </c>
      <c r="D142" s="30" t="str">
        <f>VLOOKUP(B142,'1_문헌특성'!A:AN,3,0)</f>
        <v>RCT</v>
      </c>
      <c r="E142" s="30" t="str">
        <f>VLOOKUP(B142,'1_문헌특성'!A:AN,8,0)</f>
        <v>비뇨기</v>
      </c>
      <c r="F142" s="30" t="str">
        <f>VLOOKUP(B142,'1_문헌특성'!A:AN,9,0)</f>
        <v>방광암</v>
      </c>
      <c r="G142" s="6" t="str">
        <f>VLOOKUP(B142,'1_문헌특성'!A:AN,10,0)</f>
        <v>MIBC or high risk NMIBC</v>
      </c>
      <c r="H142" s="30" t="str">
        <f>VLOOKUP(B142,'1_문헌특성'!A:AN,33,0)</f>
        <v>로봇 보조</v>
      </c>
      <c r="I142" s="30" t="str">
        <f>VLOOKUP(B142,'1_문헌특성'!A:AN,36,0)</f>
        <v>개복</v>
      </c>
      <c r="J142" s="6"/>
      <c r="K142" s="6" t="s">
        <v>731</v>
      </c>
      <c r="L142" s="6" t="s">
        <v>732</v>
      </c>
      <c r="M142" s="6" t="s">
        <v>670</v>
      </c>
      <c r="N142" s="6"/>
      <c r="O142" s="6" t="s">
        <v>730</v>
      </c>
      <c r="P142" s="30">
        <v>20</v>
      </c>
      <c r="Q142" s="30"/>
      <c r="R142" s="30"/>
      <c r="S142" s="30">
        <v>20</v>
      </c>
      <c r="T142" s="30"/>
      <c r="U142" s="30"/>
      <c r="V142" s="30"/>
      <c r="W142" s="30" t="s">
        <v>406</v>
      </c>
      <c r="X142" s="30">
        <v>0.72</v>
      </c>
      <c r="Y142" s="30" t="s">
        <v>734</v>
      </c>
      <c r="Z142" s="30"/>
    </row>
    <row r="143" spans="2:28" x14ac:dyDescent="0.3">
      <c r="B143" s="6">
        <v>6756</v>
      </c>
      <c r="C143" s="6" t="str">
        <f>VLOOKUP(B143,'1_문헌특성'!A:AN,2,0)</f>
        <v>Khan (2020)</v>
      </c>
      <c r="D143" s="30" t="str">
        <f>VLOOKUP(B143,'1_문헌특성'!A:AN,3,0)</f>
        <v>RCT</v>
      </c>
      <c r="E143" s="30" t="str">
        <f>VLOOKUP(B143,'1_문헌특성'!A:AN,8,0)</f>
        <v>비뇨기</v>
      </c>
      <c r="F143" s="30" t="str">
        <f>VLOOKUP(B143,'1_문헌특성'!A:AN,9,0)</f>
        <v>방광암</v>
      </c>
      <c r="G143" s="6" t="str">
        <f>VLOOKUP(B143,'1_문헌특성'!A:AN,10,0)</f>
        <v>MIBC or high risk NMIBC</v>
      </c>
      <c r="H143" s="30" t="str">
        <f>VLOOKUP(B143,'1_문헌특성'!A:AN,33,0)</f>
        <v>로봇 보조</v>
      </c>
      <c r="I143" s="30" t="str">
        <f>VLOOKUP(B143,'1_문헌특성'!A:AN,36,0)</f>
        <v>개복</v>
      </c>
      <c r="J143" s="6"/>
      <c r="K143" s="6" t="s">
        <v>731</v>
      </c>
      <c r="L143" s="6" t="s">
        <v>732</v>
      </c>
      <c r="M143" s="6" t="s">
        <v>670</v>
      </c>
      <c r="N143" s="6"/>
      <c r="O143" s="6" t="s">
        <v>730</v>
      </c>
      <c r="P143" s="30">
        <v>20</v>
      </c>
      <c r="Q143" s="30"/>
      <c r="R143" s="30"/>
      <c r="S143" s="30">
        <v>20</v>
      </c>
      <c r="T143" s="30"/>
      <c r="U143" s="30"/>
      <c r="V143" s="30"/>
      <c r="W143" s="30" t="s">
        <v>406</v>
      </c>
      <c r="X143" s="30">
        <v>0.75</v>
      </c>
      <c r="Y143" s="30" t="s">
        <v>735</v>
      </c>
      <c r="Z143" s="30"/>
    </row>
    <row r="144" spans="2:28" x14ac:dyDescent="0.3">
      <c r="B144" s="6">
        <v>15916</v>
      </c>
      <c r="C144" s="6" t="str">
        <f>VLOOKUP(B144,'1_문헌특성'!A:AN,2,0)</f>
        <v>Bochner (2015)</v>
      </c>
      <c r="D144" s="30" t="str">
        <f>VLOOKUP(B144,'1_문헌특성'!A:AN,3,0)</f>
        <v>RCT</v>
      </c>
      <c r="E144" s="30" t="str">
        <f>VLOOKUP(B144,'1_문헌특성'!A:AN,8,0)</f>
        <v>비뇨기</v>
      </c>
      <c r="F144" s="30" t="str">
        <f>VLOOKUP(B144,'1_문헌특성'!A:AN,9,0)</f>
        <v>방광암</v>
      </c>
      <c r="G144" s="6" t="str">
        <f>VLOOKUP(B144,'1_문헌특성'!A:AN,10,0)</f>
        <v>Ta-3N0-3M0</v>
      </c>
      <c r="H144" s="30" t="str">
        <f>VLOOKUP(B144,'1_문헌특성'!A:AN,33,0)</f>
        <v>로봇 보조</v>
      </c>
      <c r="I144" s="30" t="str">
        <f>VLOOKUP(B144,'1_문헌특성'!A:AN,36,0)</f>
        <v>개복</v>
      </c>
      <c r="J144" s="6"/>
      <c r="K144" s="6" t="s">
        <v>763</v>
      </c>
      <c r="L144" s="6" t="s">
        <v>764</v>
      </c>
      <c r="M144" s="6" t="s">
        <v>799</v>
      </c>
      <c r="N144" s="6" t="s">
        <v>765</v>
      </c>
      <c r="O144" s="6" t="s">
        <v>766</v>
      </c>
      <c r="P144" s="30">
        <v>60</v>
      </c>
      <c r="Q144" s="30">
        <v>37</v>
      </c>
      <c r="R144" s="30">
        <v>62</v>
      </c>
      <c r="S144" s="30">
        <v>58</v>
      </c>
      <c r="T144" s="30">
        <v>38</v>
      </c>
      <c r="U144" s="30">
        <v>66</v>
      </c>
      <c r="V144" s="30"/>
      <c r="W144" s="30" t="s">
        <v>768</v>
      </c>
      <c r="X144" s="30">
        <v>-3.9</v>
      </c>
      <c r="Y144" s="37" t="s">
        <v>769</v>
      </c>
      <c r="Z144" s="30">
        <v>0.7</v>
      </c>
    </row>
    <row r="145" spans="2:26" x14ac:dyDescent="0.3">
      <c r="B145" s="6">
        <v>15916</v>
      </c>
      <c r="C145" s="6" t="str">
        <f>VLOOKUP(B145,'1_문헌특성'!A:AN,2,0)</f>
        <v>Bochner (2015)</v>
      </c>
      <c r="D145" s="30" t="str">
        <f>VLOOKUP(B145,'1_문헌특성'!A:AN,3,0)</f>
        <v>RCT</v>
      </c>
      <c r="E145" s="30" t="str">
        <f>VLOOKUP(B145,'1_문헌특성'!A:AN,8,0)</f>
        <v>비뇨기</v>
      </c>
      <c r="F145" s="30" t="str">
        <f>VLOOKUP(B145,'1_문헌특성'!A:AN,9,0)</f>
        <v>방광암</v>
      </c>
      <c r="G145" s="6" t="str">
        <f>VLOOKUP(B145,'1_문헌특성'!A:AN,10,0)</f>
        <v>Ta-3N0-3M0</v>
      </c>
      <c r="H145" s="30" t="str">
        <f>VLOOKUP(B145,'1_문헌특성'!A:AN,33,0)</f>
        <v>로봇 보조</v>
      </c>
      <c r="I145" s="30" t="str">
        <f>VLOOKUP(B145,'1_문헌특성'!A:AN,36,0)</f>
        <v>개복</v>
      </c>
      <c r="J145" s="6"/>
      <c r="K145" s="6" t="s">
        <v>763</v>
      </c>
      <c r="L145" s="6" t="s">
        <v>767</v>
      </c>
      <c r="M145" s="6" t="s">
        <v>799</v>
      </c>
      <c r="N145" s="6" t="s">
        <v>765</v>
      </c>
      <c r="O145" s="6" t="s">
        <v>766</v>
      </c>
      <c r="P145" s="30">
        <v>60</v>
      </c>
      <c r="Q145" s="30">
        <v>13</v>
      </c>
      <c r="R145" s="30">
        <v>22</v>
      </c>
      <c r="S145" s="30">
        <v>58</v>
      </c>
      <c r="T145" s="30">
        <v>12</v>
      </c>
      <c r="U145" s="30">
        <v>21</v>
      </c>
      <c r="V145" s="30"/>
      <c r="W145" s="30" t="s">
        <v>768</v>
      </c>
      <c r="X145" s="30">
        <v>1</v>
      </c>
      <c r="Y145" s="37" t="s">
        <v>770</v>
      </c>
      <c r="Z145" s="30">
        <v>0.9</v>
      </c>
    </row>
    <row r="146" spans="2:26" x14ac:dyDescent="0.3">
      <c r="B146" s="6">
        <v>15916</v>
      </c>
      <c r="C146" s="6" t="str">
        <f>VLOOKUP(B146,'1_문헌특성'!A:AN,2,0)</f>
        <v>Bochner (2015)</v>
      </c>
      <c r="D146" s="30" t="str">
        <f>VLOOKUP(B146,'1_문헌특성'!A:AN,3,0)</f>
        <v>RCT</v>
      </c>
      <c r="E146" s="30" t="str">
        <f>VLOOKUP(B146,'1_문헌특성'!A:AN,8,0)</f>
        <v>비뇨기</v>
      </c>
      <c r="F146" s="30" t="str">
        <f>VLOOKUP(B146,'1_문헌특성'!A:AN,9,0)</f>
        <v>방광암</v>
      </c>
      <c r="G146" s="6" t="str">
        <f>VLOOKUP(B146,'1_문헌특성'!A:AN,10,0)</f>
        <v>Ta-3N0-3M0</v>
      </c>
      <c r="H146" s="30" t="str">
        <f>VLOOKUP(B146,'1_문헌특성'!A:AN,33,0)</f>
        <v>로봇 보조</v>
      </c>
      <c r="I146" s="30" t="str">
        <f>VLOOKUP(B146,'1_문헌특성'!A:AN,36,0)</f>
        <v>개복</v>
      </c>
      <c r="J146" s="6"/>
      <c r="K146" s="6" t="s">
        <v>763</v>
      </c>
      <c r="L146" s="6" t="s">
        <v>778</v>
      </c>
      <c r="M146" s="6" t="s">
        <v>799</v>
      </c>
      <c r="N146" s="6" t="s">
        <v>765</v>
      </c>
      <c r="O146" s="6" t="s">
        <v>766</v>
      </c>
      <c r="P146" s="30">
        <v>60</v>
      </c>
      <c r="Q146" s="30">
        <v>3</v>
      </c>
      <c r="R146" s="30">
        <v>5</v>
      </c>
      <c r="S146" s="30">
        <v>58</v>
      </c>
      <c r="T146" s="30">
        <v>3</v>
      </c>
      <c r="U146" s="30">
        <v>5.2</v>
      </c>
      <c r="V146" s="30"/>
      <c r="W146" s="30" t="s">
        <v>768</v>
      </c>
      <c r="X146" s="30">
        <v>-0.2</v>
      </c>
      <c r="Y146" s="37" t="s">
        <v>779</v>
      </c>
      <c r="Z146" s="30" t="s">
        <v>780</v>
      </c>
    </row>
    <row r="147" spans="2:26" x14ac:dyDescent="0.3">
      <c r="B147" s="6">
        <v>15916</v>
      </c>
      <c r="C147" s="6" t="str">
        <f>VLOOKUP(B147,'1_문헌특성'!A:AN,2,0)</f>
        <v>Bochner (2015)</v>
      </c>
      <c r="D147" s="30" t="str">
        <f>VLOOKUP(B147,'1_문헌특성'!A:AN,3,0)</f>
        <v>RCT</v>
      </c>
      <c r="E147" s="30" t="str">
        <f>VLOOKUP(B147,'1_문헌특성'!A:AN,8,0)</f>
        <v>비뇨기</v>
      </c>
      <c r="F147" s="30" t="str">
        <f>VLOOKUP(B147,'1_문헌특성'!A:AN,9,0)</f>
        <v>방광암</v>
      </c>
      <c r="G147" s="6" t="str">
        <f>VLOOKUP(B147,'1_문헌특성'!A:AN,10,0)</f>
        <v>Ta-3N0-3M0</v>
      </c>
      <c r="H147" s="30" t="str">
        <f>VLOOKUP(B147,'1_문헌특성'!A:AN,33,0)</f>
        <v>로봇 보조</v>
      </c>
      <c r="I147" s="30" t="str">
        <f>VLOOKUP(B147,'1_문헌특성'!A:AN,36,0)</f>
        <v>개복</v>
      </c>
      <c r="J147" s="6"/>
      <c r="K147" s="6" t="s">
        <v>705</v>
      </c>
      <c r="L147" s="6" t="s">
        <v>443</v>
      </c>
      <c r="M147" s="6" t="s">
        <v>799</v>
      </c>
      <c r="N147" s="6"/>
      <c r="O147" s="6"/>
      <c r="P147" s="30">
        <v>60</v>
      </c>
      <c r="Q147" s="30">
        <v>2</v>
      </c>
      <c r="R147" s="30">
        <v>3.3</v>
      </c>
      <c r="S147" s="30">
        <v>58</v>
      </c>
      <c r="T147" s="30">
        <v>3</v>
      </c>
      <c r="U147" s="30">
        <v>5.2</v>
      </c>
      <c r="V147" s="30"/>
      <c r="W147" s="30" t="s">
        <v>768</v>
      </c>
      <c r="X147" s="30">
        <v>-1.8</v>
      </c>
      <c r="Y147" s="37" t="s">
        <v>790</v>
      </c>
      <c r="Z147" s="30">
        <v>0.6</v>
      </c>
    </row>
    <row r="148" spans="2:26" x14ac:dyDescent="0.3">
      <c r="B148" s="6">
        <v>15916</v>
      </c>
      <c r="C148" s="6" t="str">
        <f>VLOOKUP(B148,'1_문헌특성'!A:AN,2,0)</f>
        <v>Bochner (2015)</v>
      </c>
      <c r="D148" s="30" t="str">
        <f>VLOOKUP(B148,'1_문헌특성'!A:AN,3,0)</f>
        <v>RCT</v>
      </c>
      <c r="E148" s="30" t="str">
        <f>VLOOKUP(B148,'1_문헌특성'!A:AN,8,0)</f>
        <v>비뇨기</v>
      </c>
      <c r="F148" s="30" t="str">
        <f>VLOOKUP(B148,'1_문헌특성'!A:AN,9,0)</f>
        <v>방광암</v>
      </c>
      <c r="G148" s="6" t="str">
        <f>VLOOKUP(B148,'1_문헌특성'!A:AN,10,0)</f>
        <v>Ta-3N0-3M0</v>
      </c>
      <c r="H148" s="30" t="str">
        <f>VLOOKUP(B148,'1_문헌특성'!A:AN,33,0)</f>
        <v>로봇 보조</v>
      </c>
      <c r="I148" s="30" t="str">
        <f>VLOOKUP(B148,'1_문헌특성'!A:AN,36,0)</f>
        <v>개복</v>
      </c>
      <c r="J148" s="6" t="s">
        <v>784</v>
      </c>
      <c r="K148" s="6" t="s">
        <v>705</v>
      </c>
      <c r="L148" s="6" t="s">
        <v>443</v>
      </c>
      <c r="M148" s="6" t="s">
        <v>799</v>
      </c>
      <c r="N148" s="6"/>
      <c r="O148" s="6"/>
      <c r="P148" s="30">
        <v>17</v>
      </c>
      <c r="Q148" s="30">
        <v>2</v>
      </c>
      <c r="R148" s="30">
        <v>12</v>
      </c>
      <c r="S148" s="30">
        <v>19</v>
      </c>
      <c r="T148" s="30">
        <v>3</v>
      </c>
      <c r="U148" s="30">
        <v>16</v>
      </c>
      <c r="V148" s="30"/>
      <c r="W148" s="30" t="s">
        <v>768</v>
      </c>
      <c r="X148" s="30">
        <v>-4</v>
      </c>
      <c r="Y148" s="37" t="s">
        <v>791</v>
      </c>
      <c r="Z148" s="30">
        <v>0.7</v>
      </c>
    </row>
    <row r="149" spans="2:26" x14ac:dyDescent="0.3">
      <c r="B149" s="6">
        <v>15916</v>
      </c>
      <c r="C149" s="6" t="str">
        <f>VLOOKUP(B149,'1_문헌특성'!A:AN,2,0)</f>
        <v>Bochner (2015)</v>
      </c>
      <c r="D149" s="30" t="str">
        <f>VLOOKUP(B149,'1_문헌특성'!A:AN,3,0)</f>
        <v>RCT</v>
      </c>
      <c r="E149" s="30" t="str">
        <f>VLOOKUP(B149,'1_문헌특성'!A:AN,8,0)</f>
        <v>비뇨기</v>
      </c>
      <c r="F149" s="30" t="str">
        <f>VLOOKUP(B149,'1_문헌특성'!A:AN,9,0)</f>
        <v>방광암</v>
      </c>
      <c r="G149" s="6" t="str">
        <f>VLOOKUP(B149,'1_문헌특성'!A:AN,10,0)</f>
        <v>Ta-3N0-3M0</v>
      </c>
      <c r="H149" s="30" t="str">
        <f>VLOOKUP(B149,'1_문헌특성'!A:AN,33,0)</f>
        <v>로봇 보조</v>
      </c>
      <c r="I149" s="30" t="str">
        <f>VLOOKUP(B149,'1_문헌특성'!A:AN,36,0)</f>
        <v>개복</v>
      </c>
      <c r="J149" s="6"/>
      <c r="K149" s="6" t="s">
        <v>705</v>
      </c>
      <c r="L149" s="6" t="s">
        <v>785</v>
      </c>
      <c r="M149" s="6" t="s">
        <v>799</v>
      </c>
      <c r="N149" s="6"/>
      <c r="O149" s="6"/>
      <c r="P149" s="30">
        <v>60</v>
      </c>
      <c r="Q149" s="30">
        <v>10</v>
      </c>
      <c r="R149" s="30">
        <v>17</v>
      </c>
      <c r="S149" s="30">
        <v>58</v>
      </c>
      <c r="T149" s="30">
        <v>9</v>
      </c>
      <c r="U149" s="30">
        <v>16</v>
      </c>
      <c r="V149" s="30"/>
      <c r="W149" s="30" t="s">
        <v>768</v>
      </c>
      <c r="X149" s="30">
        <v>1.1000000000000001</v>
      </c>
      <c r="Y149" s="37" t="s">
        <v>792</v>
      </c>
      <c r="Z149" s="30">
        <v>0.9</v>
      </c>
    </row>
    <row r="150" spans="2:26" x14ac:dyDescent="0.3">
      <c r="B150" s="6">
        <v>15916</v>
      </c>
      <c r="C150" s="6" t="str">
        <f>VLOOKUP(B150,'1_문헌특성'!A:AN,2,0)</f>
        <v>Bochner (2015)</v>
      </c>
      <c r="D150" s="30" t="str">
        <f>VLOOKUP(B150,'1_문헌특성'!A:AN,3,0)</f>
        <v>RCT</v>
      </c>
      <c r="E150" s="30" t="str">
        <f>VLOOKUP(B150,'1_문헌특성'!A:AN,8,0)</f>
        <v>비뇨기</v>
      </c>
      <c r="F150" s="30" t="str">
        <f>VLOOKUP(B150,'1_문헌특성'!A:AN,9,0)</f>
        <v>방광암</v>
      </c>
      <c r="G150" s="6" t="str">
        <f>VLOOKUP(B150,'1_문헌특성'!A:AN,10,0)</f>
        <v>Ta-3N0-3M0</v>
      </c>
      <c r="H150" s="30" t="str">
        <f>VLOOKUP(B150,'1_문헌특성'!A:AN,33,0)</f>
        <v>로봇 보조</v>
      </c>
      <c r="I150" s="30" t="str">
        <f>VLOOKUP(B150,'1_문헌특성'!A:AN,36,0)</f>
        <v>개복</v>
      </c>
      <c r="J150" s="6"/>
      <c r="K150" s="6" t="s">
        <v>763</v>
      </c>
      <c r="L150" s="6" t="s">
        <v>764</v>
      </c>
      <c r="M150" s="6" t="s">
        <v>800</v>
      </c>
      <c r="N150" s="6" t="s">
        <v>765</v>
      </c>
      <c r="O150" s="6" t="s">
        <v>766</v>
      </c>
      <c r="P150" s="30">
        <v>56</v>
      </c>
      <c r="Q150" s="30">
        <v>35</v>
      </c>
      <c r="R150" s="30">
        <v>63</v>
      </c>
      <c r="S150" s="30">
        <v>62</v>
      </c>
      <c r="T150" s="30">
        <v>40</v>
      </c>
      <c r="U150" s="30">
        <v>65</v>
      </c>
      <c r="V150" s="30"/>
      <c r="W150" s="30" t="s">
        <v>768</v>
      </c>
      <c r="X150" s="30">
        <v>-2</v>
      </c>
      <c r="Y150" s="37" t="s">
        <v>793</v>
      </c>
      <c r="Z150" s="30">
        <v>0.7</v>
      </c>
    </row>
    <row r="151" spans="2:26" x14ac:dyDescent="0.3">
      <c r="B151" s="6">
        <v>15916</v>
      </c>
      <c r="C151" s="6" t="str">
        <f>VLOOKUP(B151,'1_문헌특성'!A:AN,2,0)</f>
        <v>Bochner (2015)</v>
      </c>
      <c r="D151" s="30" t="str">
        <f>VLOOKUP(B151,'1_문헌특성'!A:AN,3,0)</f>
        <v>RCT</v>
      </c>
      <c r="E151" s="30" t="str">
        <f>VLOOKUP(B151,'1_문헌특성'!A:AN,8,0)</f>
        <v>비뇨기</v>
      </c>
      <c r="F151" s="30" t="str">
        <f>VLOOKUP(B151,'1_문헌특성'!A:AN,9,0)</f>
        <v>방광암</v>
      </c>
      <c r="G151" s="6" t="str">
        <f>VLOOKUP(B151,'1_문헌특성'!A:AN,10,0)</f>
        <v>Ta-3N0-3M0</v>
      </c>
      <c r="H151" s="30" t="str">
        <f>VLOOKUP(B151,'1_문헌특성'!A:AN,33,0)</f>
        <v>로봇 보조</v>
      </c>
      <c r="I151" s="30" t="str">
        <f>VLOOKUP(B151,'1_문헌특성'!A:AN,36,0)</f>
        <v>개복</v>
      </c>
      <c r="J151" s="6"/>
      <c r="K151" s="6" t="s">
        <v>763</v>
      </c>
      <c r="L151" s="6" t="s">
        <v>767</v>
      </c>
      <c r="M151" s="6" t="s">
        <v>800</v>
      </c>
      <c r="N151" s="6" t="s">
        <v>765</v>
      </c>
      <c r="O151" s="6" t="s">
        <v>766</v>
      </c>
      <c r="P151" s="30">
        <v>56</v>
      </c>
      <c r="Q151" s="30">
        <v>12</v>
      </c>
      <c r="R151" s="30">
        <v>21</v>
      </c>
      <c r="S151" s="30">
        <v>62</v>
      </c>
      <c r="T151" s="30">
        <v>13</v>
      </c>
      <c r="U151" s="30">
        <v>21</v>
      </c>
      <c r="V151" s="30"/>
      <c r="W151" s="30" t="s">
        <v>768</v>
      </c>
      <c r="X151" s="30">
        <v>0.5</v>
      </c>
      <c r="Y151" s="37" t="s">
        <v>794</v>
      </c>
      <c r="Z151" s="30" t="s">
        <v>780</v>
      </c>
    </row>
    <row r="152" spans="2:26" x14ac:dyDescent="0.3">
      <c r="B152" s="6">
        <v>15916</v>
      </c>
      <c r="C152" s="6" t="str">
        <f>VLOOKUP(B152,'1_문헌특성'!A:AN,2,0)</f>
        <v>Bochner (2015)</v>
      </c>
      <c r="D152" s="30" t="str">
        <f>VLOOKUP(B152,'1_문헌특성'!A:AN,3,0)</f>
        <v>RCT</v>
      </c>
      <c r="E152" s="30" t="str">
        <f>VLOOKUP(B152,'1_문헌특성'!A:AN,8,0)</f>
        <v>비뇨기</v>
      </c>
      <c r="F152" s="30" t="str">
        <f>VLOOKUP(B152,'1_문헌특성'!A:AN,9,0)</f>
        <v>방광암</v>
      </c>
      <c r="G152" s="6" t="str">
        <f>VLOOKUP(B152,'1_문헌특성'!A:AN,10,0)</f>
        <v>Ta-3N0-3M0</v>
      </c>
      <c r="H152" s="30" t="str">
        <f>VLOOKUP(B152,'1_문헌특성'!A:AN,33,0)</f>
        <v>로봇 보조</v>
      </c>
      <c r="I152" s="30" t="str">
        <f>VLOOKUP(B152,'1_문헌특성'!A:AN,36,0)</f>
        <v>개복</v>
      </c>
      <c r="J152" s="6"/>
      <c r="K152" s="6" t="s">
        <v>763</v>
      </c>
      <c r="L152" s="6" t="s">
        <v>778</v>
      </c>
      <c r="M152" s="6" t="s">
        <v>800</v>
      </c>
      <c r="N152" s="6" t="s">
        <v>765</v>
      </c>
      <c r="O152" s="6" t="s">
        <v>766</v>
      </c>
      <c r="P152" s="30">
        <v>56</v>
      </c>
      <c r="Q152" s="30">
        <v>3</v>
      </c>
      <c r="R152" s="30">
        <v>5.4</v>
      </c>
      <c r="S152" s="30">
        <v>62</v>
      </c>
      <c r="T152" s="30">
        <v>3</v>
      </c>
      <c r="U152" s="30">
        <v>4.8</v>
      </c>
      <c r="V152" s="30"/>
      <c r="W152" s="30" t="s">
        <v>768</v>
      </c>
      <c r="X152" s="30">
        <v>0.5</v>
      </c>
      <c r="Y152" s="37" t="s">
        <v>795</v>
      </c>
      <c r="Z152" s="30">
        <v>0.9</v>
      </c>
    </row>
    <row r="153" spans="2:26" x14ac:dyDescent="0.3">
      <c r="B153" s="6">
        <v>15916</v>
      </c>
      <c r="C153" s="6" t="str">
        <f>VLOOKUP(B153,'1_문헌특성'!A:AN,2,0)</f>
        <v>Bochner (2015)</v>
      </c>
      <c r="D153" s="30" t="str">
        <f>VLOOKUP(B153,'1_문헌특성'!A:AN,3,0)</f>
        <v>RCT</v>
      </c>
      <c r="E153" s="30" t="str">
        <f>VLOOKUP(B153,'1_문헌특성'!A:AN,8,0)</f>
        <v>비뇨기</v>
      </c>
      <c r="F153" s="30" t="str">
        <f>VLOOKUP(B153,'1_문헌특성'!A:AN,9,0)</f>
        <v>방광암</v>
      </c>
      <c r="G153" s="6" t="str">
        <f>VLOOKUP(B153,'1_문헌특성'!A:AN,10,0)</f>
        <v>Ta-3N0-3M0</v>
      </c>
      <c r="H153" s="30" t="str">
        <f>VLOOKUP(B153,'1_문헌특성'!A:AN,33,0)</f>
        <v>로봇 보조</v>
      </c>
      <c r="I153" s="30" t="str">
        <f>VLOOKUP(B153,'1_문헌특성'!A:AN,36,0)</f>
        <v>개복</v>
      </c>
      <c r="J153" s="6"/>
      <c r="K153" s="6" t="s">
        <v>705</v>
      </c>
      <c r="L153" s="6" t="s">
        <v>443</v>
      </c>
      <c r="M153" s="6" t="s">
        <v>800</v>
      </c>
      <c r="N153" s="6"/>
      <c r="O153" s="6"/>
      <c r="P153" s="30">
        <v>56</v>
      </c>
      <c r="Q153" s="30">
        <v>2</v>
      </c>
      <c r="R153" s="30">
        <v>3.6</v>
      </c>
      <c r="S153" s="30">
        <v>62</v>
      </c>
      <c r="T153" s="30">
        <v>3</v>
      </c>
      <c r="U153" s="30">
        <v>4.8</v>
      </c>
      <c r="V153" s="30"/>
      <c r="W153" s="30" t="s">
        <v>768</v>
      </c>
      <c r="X153" s="30">
        <v>-1.3</v>
      </c>
      <c r="Y153" s="37" t="s">
        <v>796</v>
      </c>
      <c r="Z153" s="30">
        <v>0.7</v>
      </c>
    </row>
    <row r="154" spans="2:26" x14ac:dyDescent="0.3">
      <c r="B154" s="6">
        <v>15916</v>
      </c>
      <c r="C154" s="6" t="str">
        <f>VLOOKUP(B154,'1_문헌특성'!A:AN,2,0)</f>
        <v>Bochner (2015)</v>
      </c>
      <c r="D154" s="30" t="str">
        <f>VLOOKUP(B154,'1_문헌특성'!A:AN,3,0)</f>
        <v>RCT</v>
      </c>
      <c r="E154" s="30" t="str">
        <f>VLOOKUP(B154,'1_문헌특성'!A:AN,8,0)</f>
        <v>비뇨기</v>
      </c>
      <c r="F154" s="30" t="str">
        <f>VLOOKUP(B154,'1_문헌특성'!A:AN,9,0)</f>
        <v>방광암</v>
      </c>
      <c r="G154" s="6" t="str">
        <f>VLOOKUP(B154,'1_문헌특성'!A:AN,10,0)</f>
        <v>Ta-3N0-3M0</v>
      </c>
      <c r="H154" s="30" t="str">
        <f>VLOOKUP(B154,'1_문헌특성'!A:AN,33,0)</f>
        <v>로봇 보조</v>
      </c>
      <c r="I154" s="30" t="str">
        <f>VLOOKUP(B154,'1_문헌특성'!A:AN,36,0)</f>
        <v>개복</v>
      </c>
      <c r="J154" s="6"/>
      <c r="K154" s="6" t="s">
        <v>705</v>
      </c>
      <c r="L154" s="6" t="s">
        <v>443</v>
      </c>
      <c r="M154" s="6" t="s">
        <v>800</v>
      </c>
      <c r="N154" s="6"/>
      <c r="O154" s="6"/>
      <c r="P154" s="30">
        <v>16</v>
      </c>
      <c r="Q154" s="30">
        <v>2</v>
      </c>
      <c r="R154" s="30">
        <v>13</v>
      </c>
      <c r="S154" s="30">
        <v>20</v>
      </c>
      <c r="T154" s="30">
        <v>3</v>
      </c>
      <c r="U154" s="30">
        <v>15</v>
      </c>
      <c r="V154" s="30"/>
      <c r="W154" s="30" t="s">
        <v>768</v>
      </c>
      <c r="X154" s="30">
        <v>-2.5</v>
      </c>
      <c r="Y154" s="37" t="s">
        <v>797</v>
      </c>
      <c r="Z154" s="30">
        <v>0.8</v>
      </c>
    </row>
    <row r="155" spans="2:26" x14ac:dyDescent="0.3">
      <c r="B155" s="6">
        <v>15916</v>
      </c>
      <c r="C155" s="6" t="str">
        <f>VLOOKUP(B155,'1_문헌특성'!A:AN,2,0)</f>
        <v>Bochner (2015)</v>
      </c>
      <c r="D155" s="30" t="str">
        <f>VLOOKUP(B155,'1_문헌특성'!A:AN,3,0)</f>
        <v>RCT</v>
      </c>
      <c r="E155" s="30" t="str">
        <f>VLOOKUP(B155,'1_문헌특성'!A:AN,8,0)</f>
        <v>비뇨기</v>
      </c>
      <c r="F155" s="30" t="str">
        <f>VLOOKUP(B155,'1_문헌특성'!A:AN,9,0)</f>
        <v>방광암</v>
      </c>
      <c r="G155" s="6" t="str">
        <f>VLOOKUP(B155,'1_문헌특성'!A:AN,10,0)</f>
        <v>Ta-3N0-3M0</v>
      </c>
      <c r="H155" s="30" t="str">
        <f>VLOOKUP(B155,'1_문헌특성'!A:AN,33,0)</f>
        <v>로봇 보조</v>
      </c>
      <c r="I155" s="30" t="str">
        <f>VLOOKUP(B155,'1_문헌특성'!A:AN,36,0)</f>
        <v>개복</v>
      </c>
      <c r="J155" s="6"/>
      <c r="K155" s="6" t="s">
        <v>705</v>
      </c>
      <c r="L155" s="6" t="s">
        <v>785</v>
      </c>
      <c r="M155" s="6" t="s">
        <v>800</v>
      </c>
      <c r="N155" s="6"/>
      <c r="O155" s="6"/>
      <c r="P155" s="30">
        <v>56</v>
      </c>
      <c r="Q155" s="30">
        <v>10</v>
      </c>
      <c r="R155" s="30">
        <v>18</v>
      </c>
      <c r="S155" s="30">
        <v>62</v>
      </c>
      <c r="T155" s="30">
        <v>9</v>
      </c>
      <c r="U155" s="30">
        <v>15</v>
      </c>
      <c r="V155" s="30"/>
      <c r="W155" s="30" t="s">
        <v>768</v>
      </c>
      <c r="X155" s="30">
        <v>3.3</v>
      </c>
      <c r="Y155" s="37" t="s">
        <v>798</v>
      </c>
      <c r="Z155" s="30">
        <v>0.6</v>
      </c>
    </row>
    <row r="156" spans="2:26" x14ac:dyDescent="0.3">
      <c r="B156" s="6">
        <v>15916</v>
      </c>
      <c r="C156" s="6" t="str">
        <f>VLOOKUP(B156,'1_문헌특성'!A:AN,2,0)</f>
        <v>Bochner (2015)</v>
      </c>
      <c r="D156" s="30" t="str">
        <f>VLOOKUP(B156,'1_문헌특성'!A:AN,3,0)</f>
        <v>RCT</v>
      </c>
      <c r="E156" s="30" t="str">
        <f>VLOOKUP(B156,'1_문헌특성'!A:AN,8,0)</f>
        <v>비뇨기</v>
      </c>
      <c r="F156" s="30" t="str">
        <f>VLOOKUP(B156,'1_문헌특성'!A:AN,9,0)</f>
        <v>방광암</v>
      </c>
      <c r="G156" s="6" t="str">
        <f>VLOOKUP(B156,'1_문헌특성'!A:AN,10,0)</f>
        <v>Ta-3N0-3M0</v>
      </c>
      <c r="H156" s="30" t="str">
        <f>VLOOKUP(B156,'1_문헌특성'!A:AN,33,0)</f>
        <v>로봇 보조</v>
      </c>
      <c r="I156" s="30" t="str">
        <f>VLOOKUP(B156,'1_문헌특성'!A:AN,36,0)</f>
        <v>개복</v>
      </c>
      <c r="J156" s="6"/>
      <c r="K156" s="6" t="s">
        <v>763</v>
      </c>
      <c r="L156" s="6" t="s">
        <v>806</v>
      </c>
      <c r="M156" s="6" t="s">
        <v>799</v>
      </c>
      <c r="N156" s="6"/>
      <c r="O156" s="6"/>
      <c r="P156" s="30">
        <v>60</v>
      </c>
      <c r="Q156" s="30">
        <v>3</v>
      </c>
      <c r="R156" s="30">
        <v>5</v>
      </c>
      <c r="S156" s="30">
        <v>58</v>
      </c>
      <c r="T156" s="30">
        <v>3</v>
      </c>
      <c r="U156" s="30">
        <v>5.2</v>
      </c>
      <c r="V156" s="30"/>
      <c r="W156" s="30" t="s">
        <v>768</v>
      </c>
      <c r="X156" s="30">
        <v>-0.2</v>
      </c>
      <c r="Y156" s="37" t="s">
        <v>779</v>
      </c>
      <c r="Z156" s="30" t="s">
        <v>780</v>
      </c>
    </row>
    <row r="157" spans="2:26" x14ac:dyDescent="0.3">
      <c r="B157" s="6">
        <v>15916</v>
      </c>
      <c r="C157" s="6" t="str">
        <f>VLOOKUP(B157,'1_문헌특성'!A:AN,2,0)</f>
        <v>Bochner (2015)</v>
      </c>
      <c r="D157" s="30" t="str">
        <f>VLOOKUP(B157,'1_문헌특성'!A:AN,3,0)</f>
        <v>RCT</v>
      </c>
      <c r="E157" s="30" t="str">
        <f>VLOOKUP(B157,'1_문헌특성'!A:AN,8,0)</f>
        <v>비뇨기</v>
      </c>
      <c r="F157" s="30" t="str">
        <f>VLOOKUP(B157,'1_문헌특성'!A:AN,9,0)</f>
        <v>방광암</v>
      </c>
      <c r="G157" s="6" t="str">
        <f>VLOOKUP(B157,'1_문헌특성'!A:AN,10,0)</f>
        <v>Ta-3N0-3M0</v>
      </c>
      <c r="H157" s="30" t="str">
        <f>VLOOKUP(B157,'1_문헌특성'!A:AN,33,0)</f>
        <v>로봇 보조</v>
      </c>
      <c r="I157" s="30" t="str">
        <f>VLOOKUP(B157,'1_문헌특성'!A:AN,36,0)</f>
        <v>개복</v>
      </c>
      <c r="J157" s="6"/>
      <c r="K157" s="6" t="s">
        <v>763</v>
      </c>
      <c r="L157" s="6" t="s">
        <v>810</v>
      </c>
      <c r="M157" s="6" t="s">
        <v>799</v>
      </c>
      <c r="N157" s="6"/>
      <c r="O157" s="6"/>
      <c r="P157" s="30">
        <v>60</v>
      </c>
      <c r="Q157" s="30">
        <v>9</v>
      </c>
      <c r="R157" s="30">
        <v>15</v>
      </c>
      <c r="S157" s="30">
        <v>58</v>
      </c>
      <c r="T157" s="30">
        <v>8</v>
      </c>
      <c r="U157" s="30">
        <v>14</v>
      </c>
      <c r="V157" s="30"/>
      <c r="W157" s="30" t="s">
        <v>768</v>
      </c>
      <c r="X157" s="30">
        <v>1.2</v>
      </c>
      <c r="Y157" s="37" t="s">
        <v>817</v>
      </c>
      <c r="Z157" s="30">
        <v>0.9</v>
      </c>
    </row>
    <row r="158" spans="2:26" x14ac:dyDescent="0.3">
      <c r="B158" s="6">
        <v>15916</v>
      </c>
      <c r="C158" s="6" t="str">
        <f>VLOOKUP(B158,'1_문헌특성'!A:AN,2,0)</f>
        <v>Bochner (2015)</v>
      </c>
      <c r="D158" s="30" t="str">
        <f>VLOOKUP(B158,'1_문헌특성'!A:AN,3,0)</f>
        <v>RCT</v>
      </c>
      <c r="E158" s="30" t="str">
        <f>VLOOKUP(B158,'1_문헌특성'!A:AN,8,0)</f>
        <v>비뇨기</v>
      </c>
      <c r="F158" s="30" t="str">
        <f>VLOOKUP(B158,'1_문헌특성'!A:AN,9,0)</f>
        <v>방광암</v>
      </c>
      <c r="G158" s="6" t="str">
        <f>VLOOKUP(B158,'1_문헌특성'!A:AN,10,0)</f>
        <v>Ta-3N0-3M0</v>
      </c>
      <c r="H158" s="30" t="str">
        <f>VLOOKUP(B158,'1_문헌특성'!A:AN,33,0)</f>
        <v>로봇 보조</v>
      </c>
      <c r="I158" s="30" t="str">
        <f>VLOOKUP(B158,'1_문헌특성'!A:AN,36,0)</f>
        <v>개복</v>
      </c>
      <c r="J158" s="6"/>
      <c r="K158" s="6" t="s">
        <v>763</v>
      </c>
      <c r="L158" s="6" t="s">
        <v>811</v>
      </c>
      <c r="M158" s="6" t="s">
        <v>799</v>
      </c>
      <c r="N158" s="6"/>
      <c r="O158" s="6"/>
      <c r="P158" s="30">
        <v>60</v>
      </c>
      <c r="Q158" s="30">
        <v>14</v>
      </c>
      <c r="R158" s="30">
        <v>23</v>
      </c>
      <c r="S158" s="30">
        <v>58</v>
      </c>
      <c r="T158" s="30">
        <v>17</v>
      </c>
      <c r="U158" s="30">
        <v>29</v>
      </c>
      <c r="V158" s="30"/>
      <c r="W158" s="30" t="s">
        <v>768</v>
      </c>
      <c r="X158" s="30">
        <v>-6</v>
      </c>
      <c r="Y158" s="37" t="s">
        <v>818</v>
      </c>
      <c r="Z158" s="30">
        <v>0.5</v>
      </c>
    </row>
    <row r="159" spans="2:26" x14ac:dyDescent="0.3">
      <c r="B159" s="6">
        <v>15916</v>
      </c>
      <c r="C159" s="6" t="str">
        <f>VLOOKUP(B159,'1_문헌특성'!A:AN,2,0)</f>
        <v>Bochner (2015)</v>
      </c>
      <c r="D159" s="30" t="str">
        <f>VLOOKUP(B159,'1_문헌특성'!A:AN,3,0)</f>
        <v>RCT</v>
      </c>
      <c r="E159" s="30" t="str">
        <f>VLOOKUP(B159,'1_문헌특성'!A:AN,8,0)</f>
        <v>비뇨기</v>
      </c>
      <c r="F159" s="30" t="str">
        <f>VLOOKUP(B159,'1_문헌특성'!A:AN,9,0)</f>
        <v>방광암</v>
      </c>
      <c r="G159" s="6" t="str">
        <f>VLOOKUP(B159,'1_문헌특성'!A:AN,10,0)</f>
        <v>Ta-3N0-3M0</v>
      </c>
      <c r="H159" s="30" t="str">
        <f>VLOOKUP(B159,'1_문헌특성'!A:AN,33,0)</f>
        <v>로봇 보조</v>
      </c>
      <c r="I159" s="30" t="str">
        <f>VLOOKUP(B159,'1_문헌특성'!A:AN,36,0)</f>
        <v>개복</v>
      </c>
      <c r="J159" s="6"/>
      <c r="K159" s="6" t="s">
        <v>763</v>
      </c>
      <c r="L159" s="6" t="s">
        <v>812</v>
      </c>
      <c r="M159" s="6" t="s">
        <v>799</v>
      </c>
      <c r="N159" s="6"/>
      <c r="O159" s="6"/>
      <c r="P159" s="30">
        <v>60</v>
      </c>
      <c r="Q159" s="30">
        <v>3</v>
      </c>
      <c r="R159" s="30">
        <v>5</v>
      </c>
      <c r="S159" s="30">
        <v>58</v>
      </c>
      <c r="T159" s="30">
        <v>8</v>
      </c>
      <c r="U159" s="30">
        <v>14</v>
      </c>
      <c r="V159" s="30"/>
      <c r="W159" s="30" t="s">
        <v>768</v>
      </c>
      <c r="X159" s="30">
        <v>-9</v>
      </c>
      <c r="Y159" s="37" t="s">
        <v>819</v>
      </c>
      <c r="Z159" s="30">
        <v>0.1</v>
      </c>
    </row>
    <row r="160" spans="2:26" x14ac:dyDescent="0.3">
      <c r="B160" s="6">
        <v>15916</v>
      </c>
      <c r="C160" s="6" t="str">
        <f>VLOOKUP(B160,'1_문헌특성'!A:AN,2,0)</f>
        <v>Bochner (2015)</v>
      </c>
      <c r="D160" s="30" t="str">
        <f>VLOOKUP(B160,'1_문헌특성'!A:AN,3,0)</f>
        <v>RCT</v>
      </c>
      <c r="E160" s="30" t="str">
        <f>VLOOKUP(B160,'1_문헌특성'!A:AN,8,0)</f>
        <v>비뇨기</v>
      </c>
      <c r="F160" s="30" t="str">
        <f>VLOOKUP(B160,'1_문헌특성'!A:AN,9,0)</f>
        <v>방광암</v>
      </c>
      <c r="G160" s="6" t="str">
        <f>VLOOKUP(B160,'1_문헌특성'!A:AN,10,0)</f>
        <v>Ta-3N0-3M0</v>
      </c>
      <c r="H160" s="30" t="str">
        <f>VLOOKUP(B160,'1_문헌특성'!A:AN,33,0)</f>
        <v>로봇 보조</v>
      </c>
      <c r="I160" s="30" t="str">
        <f>VLOOKUP(B160,'1_문헌특성'!A:AN,36,0)</f>
        <v>개복</v>
      </c>
      <c r="J160" s="6"/>
      <c r="K160" s="6" t="s">
        <v>763</v>
      </c>
      <c r="L160" s="6" t="s">
        <v>807</v>
      </c>
      <c r="M160" s="6" t="s">
        <v>799</v>
      </c>
      <c r="N160" s="6"/>
      <c r="O160" s="6"/>
      <c r="P160" s="30">
        <v>60</v>
      </c>
      <c r="Q160" s="30">
        <v>23</v>
      </c>
      <c r="R160" s="30">
        <v>38</v>
      </c>
      <c r="S160" s="30">
        <v>58</v>
      </c>
      <c r="T160" s="30">
        <v>17</v>
      </c>
      <c r="U160" s="30">
        <v>29</v>
      </c>
      <c r="V160" s="30"/>
      <c r="W160" s="30" t="s">
        <v>768</v>
      </c>
      <c r="X160" s="30">
        <v>9</v>
      </c>
      <c r="Y160" s="37" t="s">
        <v>820</v>
      </c>
      <c r="Z160" s="30">
        <v>0.3</v>
      </c>
    </row>
    <row r="161" spans="2:26" x14ac:dyDescent="0.3">
      <c r="B161" s="6">
        <v>15916</v>
      </c>
      <c r="C161" s="6" t="str">
        <f>VLOOKUP(B161,'1_문헌특성'!A:AN,2,0)</f>
        <v>Bochner (2015)</v>
      </c>
      <c r="D161" s="30" t="str">
        <f>VLOOKUP(B161,'1_문헌특성'!A:AN,3,0)</f>
        <v>RCT</v>
      </c>
      <c r="E161" s="30" t="str">
        <f>VLOOKUP(B161,'1_문헌특성'!A:AN,8,0)</f>
        <v>비뇨기</v>
      </c>
      <c r="F161" s="30" t="str">
        <f>VLOOKUP(B161,'1_문헌특성'!A:AN,9,0)</f>
        <v>방광암</v>
      </c>
      <c r="G161" s="6" t="str">
        <f>VLOOKUP(B161,'1_문헌특성'!A:AN,10,0)</f>
        <v>Ta-3N0-3M0</v>
      </c>
      <c r="H161" s="30" t="str">
        <f>VLOOKUP(B161,'1_문헌특성'!A:AN,33,0)</f>
        <v>로봇 보조</v>
      </c>
      <c r="I161" s="30" t="str">
        <f>VLOOKUP(B161,'1_문헌특성'!A:AN,36,0)</f>
        <v>개복</v>
      </c>
      <c r="J161" s="6"/>
      <c r="K161" s="6" t="s">
        <v>763</v>
      </c>
      <c r="L161" s="6" t="s">
        <v>808</v>
      </c>
      <c r="M161" s="6" t="s">
        <v>799</v>
      </c>
      <c r="N161" s="6"/>
      <c r="O161" s="6"/>
      <c r="P161" s="30">
        <v>60</v>
      </c>
      <c r="Q161" s="30">
        <v>2</v>
      </c>
      <c r="R161" s="30">
        <v>3.3</v>
      </c>
      <c r="S161" s="30">
        <v>58</v>
      </c>
      <c r="T161" s="30">
        <v>3</v>
      </c>
      <c r="U161" s="30">
        <v>5.2</v>
      </c>
      <c r="V161" s="30"/>
      <c r="W161" s="30" t="s">
        <v>768</v>
      </c>
      <c r="X161" s="30">
        <v>-1.8</v>
      </c>
      <c r="Y161" s="37" t="s">
        <v>790</v>
      </c>
      <c r="Z161" s="30">
        <v>0.6</v>
      </c>
    </row>
    <row r="162" spans="2:26" x14ac:dyDescent="0.3">
      <c r="B162" s="6">
        <v>15916</v>
      </c>
      <c r="C162" s="6" t="str">
        <f>VLOOKUP(B162,'1_문헌특성'!A:AN,2,0)</f>
        <v>Bochner (2015)</v>
      </c>
      <c r="D162" s="30" t="str">
        <f>VLOOKUP(B162,'1_문헌특성'!A:AN,3,0)</f>
        <v>RCT</v>
      </c>
      <c r="E162" s="30" t="str">
        <f>VLOOKUP(B162,'1_문헌특성'!A:AN,8,0)</f>
        <v>비뇨기</v>
      </c>
      <c r="F162" s="30" t="str">
        <f>VLOOKUP(B162,'1_문헌특성'!A:AN,9,0)</f>
        <v>방광암</v>
      </c>
      <c r="G162" s="6" t="str">
        <f>VLOOKUP(B162,'1_문헌특성'!A:AN,10,0)</f>
        <v>Ta-3N0-3M0</v>
      </c>
      <c r="H162" s="30" t="str">
        <f>VLOOKUP(B162,'1_문헌특성'!A:AN,33,0)</f>
        <v>로봇 보조</v>
      </c>
      <c r="I162" s="30" t="str">
        <f>VLOOKUP(B162,'1_문헌특성'!A:AN,36,0)</f>
        <v>개복</v>
      </c>
      <c r="J162" s="6"/>
      <c r="K162" s="6" t="s">
        <v>763</v>
      </c>
      <c r="L162" s="6" t="s">
        <v>813</v>
      </c>
      <c r="M162" s="6" t="s">
        <v>799</v>
      </c>
      <c r="N162" s="6"/>
      <c r="O162" s="6"/>
      <c r="P162" s="30">
        <v>60</v>
      </c>
      <c r="Q162" s="30">
        <v>5</v>
      </c>
      <c r="R162" s="30">
        <v>8.3000000000000007</v>
      </c>
      <c r="S162" s="30">
        <v>58</v>
      </c>
      <c r="T162" s="30">
        <v>2</v>
      </c>
      <c r="U162" s="30">
        <v>3.4</v>
      </c>
      <c r="V162" s="30"/>
      <c r="W162" s="30" t="s">
        <v>768</v>
      </c>
      <c r="X162" s="30">
        <v>4.9000000000000004</v>
      </c>
      <c r="Y162" s="37" t="s">
        <v>821</v>
      </c>
      <c r="Z162" s="30">
        <v>0.3</v>
      </c>
    </row>
    <row r="163" spans="2:26" x14ac:dyDescent="0.3">
      <c r="B163" s="6">
        <v>15916</v>
      </c>
      <c r="C163" s="6" t="str">
        <f>VLOOKUP(B163,'1_문헌특성'!A:AN,2,0)</f>
        <v>Bochner (2015)</v>
      </c>
      <c r="D163" s="30" t="str">
        <f>VLOOKUP(B163,'1_문헌특성'!A:AN,3,0)</f>
        <v>RCT</v>
      </c>
      <c r="E163" s="30" t="str">
        <f>VLOOKUP(B163,'1_문헌특성'!A:AN,8,0)</f>
        <v>비뇨기</v>
      </c>
      <c r="F163" s="30" t="str">
        <f>VLOOKUP(B163,'1_문헌특성'!A:AN,9,0)</f>
        <v>방광암</v>
      </c>
      <c r="G163" s="6" t="str">
        <f>VLOOKUP(B163,'1_문헌특성'!A:AN,10,0)</f>
        <v>Ta-3N0-3M0</v>
      </c>
      <c r="H163" s="30" t="str">
        <f>VLOOKUP(B163,'1_문헌특성'!A:AN,33,0)</f>
        <v>로봇 보조</v>
      </c>
      <c r="I163" s="30" t="str">
        <f>VLOOKUP(B163,'1_문헌특성'!A:AN,36,0)</f>
        <v>개복</v>
      </c>
      <c r="J163" s="6"/>
      <c r="K163" s="6" t="s">
        <v>763</v>
      </c>
      <c r="L163" s="6" t="s">
        <v>814</v>
      </c>
      <c r="M163" s="6" t="s">
        <v>799</v>
      </c>
      <c r="N163" s="6"/>
      <c r="O163" s="6"/>
      <c r="P163" s="30">
        <v>60</v>
      </c>
      <c r="Q163" s="30">
        <v>1</v>
      </c>
      <c r="R163" s="30">
        <v>1.7</v>
      </c>
      <c r="S163" s="30">
        <v>58</v>
      </c>
      <c r="T163" s="30">
        <v>3</v>
      </c>
      <c r="U163" s="30">
        <v>5.2</v>
      </c>
      <c r="V163" s="30"/>
      <c r="W163" s="30" t="s">
        <v>768</v>
      </c>
      <c r="X163" s="30">
        <v>-3.5</v>
      </c>
      <c r="Y163" s="37" t="s">
        <v>822</v>
      </c>
      <c r="Z163" s="30">
        <v>0.3</v>
      </c>
    </row>
    <row r="164" spans="2:26" x14ac:dyDescent="0.3">
      <c r="B164" s="6">
        <v>15916</v>
      </c>
      <c r="C164" s="6" t="str">
        <f>VLOOKUP(B164,'1_문헌특성'!A:AN,2,0)</f>
        <v>Bochner (2015)</v>
      </c>
      <c r="D164" s="30" t="str">
        <f>VLOOKUP(B164,'1_문헌특성'!A:AN,3,0)</f>
        <v>RCT</v>
      </c>
      <c r="E164" s="30" t="str">
        <f>VLOOKUP(B164,'1_문헌특성'!A:AN,8,0)</f>
        <v>비뇨기</v>
      </c>
      <c r="F164" s="30" t="str">
        <f>VLOOKUP(B164,'1_문헌특성'!A:AN,9,0)</f>
        <v>방광암</v>
      </c>
      <c r="G164" s="6" t="str">
        <f>VLOOKUP(B164,'1_문헌특성'!A:AN,10,0)</f>
        <v>Ta-3N0-3M0</v>
      </c>
      <c r="H164" s="30" t="str">
        <f>VLOOKUP(B164,'1_문헌특성'!A:AN,33,0)</f>
        <v>로봇 보조</v>
      </c>
      <c r="I164" s="30" t="str">
        <f>VLOOKUP(B164,'1_문헌특성'!A:AN,36,0)</f>
        <v>개복</v>
      </c>
      <c r="J164" s="6"/>
      <c r="K164" s="6" t="s">
        <v>763</v>
      </c>
      <c r="L164" s="6" t="s">
        <v>809</v>
      </c>
      <c r="M164" s="6" t="s">
        <v>799</v>
      </c>
      <c r="N164" s="6"/>
      <c r="O164" s="6"/>
      <c r="P164" s="30">
        <v>60</v>
      </c>
      <c r="Q164" s="30">
        <v>0</v>
      </c>
      <c r="R164" s="30">
        <v>0</v>
      </c>
      <c r="S164" s="30">
        <v>58</v>
      </c>
      <c r="T164" s="30">
        <v>1</v>
      </c>
      <c r="U164" s="30">
        <v>1.7</v>
      </c>
      <c r="V164" s="30"/>
      <c r="W164" s="30" t="s">
        <v>768</v>
      </c>
      <c r="X164" s="30">
        <v>-1.7</v>
      </c>
      <c r="Y164" s="37" t="s">
        <v>823</v>
      </c>
      <c r="Z164" s="30">
        <v>0.3</v>
      </c>
    </row>
    <row r="165" spans="2:26" x14ac:dyDescent="0.3">
      <c r="B165" s="6">
        <v>15916</v>
      </c>
      <c r="C165" s="6" t="str">
        <f>VLOOKUP(B165,'1_문헌특성'!A:AN,2,0)</f>
        <v>Bochner (2015)</v>
      </c>
      <c r="D165" s="30" t="str">
        <f>VLOOKUP(B165,'1_문헌특성'!A:AN,3,0)</f>
        <v>RCT</v>
      </c>
      <c r="E165" s="30" t="str">
        <f>VLOOKUP(B165,'1_문헌특성'!A:AN,8,0)</f>
        <v>비뇨기</v>
      </c>
      <c r="F165" s="30" t="str">
        <f>VLOOKUP(B165,'1_문헌특성'!A:AN,9,0)</f>
        <v>방광암</v>
      </c>
      <c r="G165" s="6" t="str">
        <f>VLOOKUP(B165,'1_문헌특성'!A:AN,10,0)</f>
        <v>Ta-3N0-3M0</v>
      </c>
      <c r="H165" s="30" t="str">
        <f>VLOOKUP(B165,'1_문헌특성'!A:AN,33,0)</f>
        <v>로봇 보조</v>
      </c>
      <c r="I165" s="30" t="str">
        <f>VLOOKUP(B165,'1_문헌특성'!A:AN,36,0)</f>
        <v>개복</v>
      </c>
      <c r="J165" s="6"/>
      <c r="K165" s="6" t="s">
        <v>763</v>
      </c>
      <c r="L165" s="6" t="s">
        <v>815</v>
      </c>
      <c r="M165" s="6" t="s">
        <v>799</v>
      </c>
      <c r="N165" s="6"/>
      <c r="O165" s="6"/>
      <c r="P165" s="30">
        <v>60</v>
      </c>
      <c r="Q165" s="30">
        <v>5</v>
      </c>
      <c r="R165" s="30">
        <v>8.3000000000000007</v>
      </c>
      <c r="S165" s="30">
        <v>58</v>
      </c>
      <c r="T165" s="30">
        <v>5</v>
      </c>
      <c r="U165" s="30">
        <v>8.6</v>
      </c>
      <c r="V165" s="30"/>
      <c r="W165" s="30" t="s">
        <v>768</v>
      </c>
      <c r="X165" s="30">
        <v>-0.3</v>
      </c>
      <c r="Y165" s="37" t="s">
        <v>824</v>
      </c>
      <c r="Z165" s="30" t="s">
        <v>780</v>
      </c>
    </row>
    <row r="166" spans="2:26" x14ac:dyDescent="0.3">
      <c r="B166" s="6">
        <v>15916</v>
      </c>
      <c r="C166" s="6" t="str">
        <f>VLOOKUP(B166,'1_문헌특성'!A:AN,2,0)</f>
        <v>Bochner (2015)</v>
      </c>
      <c r="D166" s="30" t="str">
        <f>VLOOKUP(B166,'1_문헌특성'!A:AN,3,0)</f>
        <v>RCT</v>
      </c>
      <c r="E166" s="30" t="str">
        <f>VLOOKUP(B166,'1_문헌특성'!A:AN,8,0)</f>
        <v>비뇨기</v>
      </c>
      <c r="F166" s="30" t="str">
        <f>VLOOKUP(B166,'1_문헌특성'!A:AN,9,0)</f>
        <v>방광암</v>
      </c>
      <c r="G166" s="6" t="str">
        <f>VLOOKUP(B166,'1_문헌특성'!A:AN,10,0)</f>
        <v>Ta-3N0-3M0</v>
      </c>
      <c r="H166" s="30" t="str">
        <f>VLOOKUP(B166,'1_문헌특성'!A:AN,33,0)</f>
        <v>로봇 보조</v>
      </c>
      <c r="I166" s="30" t="str">
        <f>VLOOKUP(B166,'1_문헌특성'!A:AN,36,0)</f>
        <v>개복</v>
      </c>
      <c r="J166" s="6"/>
      <c r="K166" s="6" t="s">
        <v>763</v>
      </c>
      <c r="L166" s="6" t="s">
        <v>816</v>
      </c>
      <c r="M166" s="6" t="s">
        <v>799</v>
      </c>
      <c r="N166" s="6"/>
      <c r="O166" s="6"/>
      <c r="P166" s="30">
        <v>60</v>
      </c>
      <c r="Q166" s="30">
        <v>2</v>
      </c>
      <c r="R166" s="30">
        <v>3.3</v>
      </c>
      <c r="S166" s="30">
        <v>58</v>
      </c>
      <c r="T166" s="30">
        <v>8</v>
      </c>
      <c r="U166" s="30">
        <v>14</v>
      </c>
      <c r="V166" s="30"/>
      <c r="W166" s="30" t="s">
        <v>768</v>
      </c>
      <c r="X166" s="30">
        <v>-10</v>
      </c>
      <c r="Y166" s="37" t="s">
        <v>825</v>
      </c>
      <c r="Z166" s="30">
        <v>4.1000000000000002E-2</v>
      </c>
    </row>
    <row r="167" spans="2:26" x14ac:dyDescent="0.3">
      <c r="B167" s="6">
        <v>10048</v>
      </c>
      <c r="C167" s="6" t="str">
        <f>VLOOKUP(B167,'1_문헌특성'!A:AN,2,0)</f>
        <v>Bochner (2018)</v>
      </c>
      <c r="D167" s="30" t="str">
        <f>VLOOKUP(B167,'1_문헌특성'!A:AN,3,0)</f>
        <v>RCT</v>
      </c>
      <c r="E167" s="30" t="str">
        <f>VLOOKUP(B167,'1_문헌특성'!A:AN,8,0)</f>
        <v>비뇨기</v>
      </c>
      <c r="F167" s="30" t="str">
        <f>VLOOKUP(B167,'1_문헌특성'!A:AN,9,0)</f>
        <v>방광암</v>
      </c>
      <c r="G167" s="6" t="str">
        <f>VLOOKUP(B167,'1_문헌특성'!A:AN,10,0)</f>
        <v>Ta-3N0-3M0</v>
      </c>
      <c r="H167" s="30" t="str">
        <f>VLOOKUP(B167,'1_문헌특성'!A:AN,33,0)</f>
        <v>로봇 보조</v>
      </c>
      <c r="I167" s="30" t="str">
        <f>VLOOKUP(B167,'1_문헌특성'!A:AN,36,0)</f>
        <v>개복</v>
      </c>
      <c r="J167" s="6"/>
      <c r="K167" s="6" t="s">
        <v>867</v>
      </c>
      <c r="L167" s="6" t="s">
        <v>867</v>
      </c>
      <c r="M167" s="6" t="s">
        <v>868</v>
      </c>
      <c r="N167" s="6"/>
      <c r="O167" s="6"/>
      <c r="P167" s="30">
        <v>60</v>
      </c>
      <c r="Q167" s="30">
        <v>20</v>
      </c>
      <c r="R167" s="30"/>
      <c r="S167" s="30">
        <v>58</v>
      </c>
      <c r="T167" s="30">
        <v>25</v>
      </c>
      <c r="U167" s="30"/>
      <c r="V167" s="30" t="s">
        <v>873</v>
      </c>
      <c r="W167" s="30"/>
      <c r="X167" s="30"/>
      <c r="Y167" s="30"/>
      <c r="Z167" s="30"/>
    </row>
    <row r="168" spans="2:26" x14ac:dyDescent="0.3">
      <c r="B168" s="6">
        <v>10048</v>
      </c>
      <c r="C168" s="6" t="str">
        <f>VLOOKUP(B168,'1_문헌특성'!A:AN,2,0)</f>
        <v>Bochner (2018)</v>
      </c>
      <c r="D168" s="30" t="str">
        <f>VLOOKUP(B168,'1_문헌특성'!A:AN,3,0)</f>
        <v>RCT</v>
      </c>
      <c r="E168" s="30" t="str">
        <f>VLOOKUP(B168,'1_문헌특성'!A:AN,8,0)</f>
        <v>비뇨기</v>
      </c>
      <c r="F168" s="30" t="str">
        <f>VLOOKUP(B168,'1_문헌특성'!A:AN,9,0)</f>
        <v>방광암</v>
      </c>
      <c r="G168" s="6" t="str">
        <f>VLOOKUP(B168,'1_문헌특성'!A:AN,10,0)</f>
        <v>Ta-3N0-3M0</v>
      </c>
      <c r="H168" s="30" t="str">
        <f>VLOOKUP(B168,'1_문헌특성'!A:AN,33,0)</f>
        <v>로봇 보조</v>
      </c>
      <c r="I168" s="30" t="str">
        <f>VLOOKUP(B168,'1_문헌특성'!A:AN,36,0)</f>
        <v>개복</v>
      </c>
      <c r="J168" s="6"/>
      <c r="K168" s="6" t="s">
        <v>867</v>
      </c>
      <c r="L168" s="6" t="s">
        <v>869</v>
      </c>
      <c r="M168" s="6" t="s">
        <v>799</v>
      </c>
      <c r="N168" s="6"/>
      <c r="O168" s="6"/>
      <c r="P168" s="30">
        <v>60</v>
      </c>
      <c r="Q168" s="30">
        <v>17</v>
      </c>
      <c r="R168" s="30"/>
      <c r="S168" s="30">
        <v>58</v>
      </c>
      <c r="T168" s="30">
        <v>5</v>
      </c>
      <c r="U168" s="30"/>
      <c r="V168" s="30">
        <v>7.6999999999999999E-2</v>
      </c>
      <c r="W168" s="30"/>
      <c r="X168" s="30"/>
      <c r="Y168" s="30"/>
      <c r="Z168" s="30"/>
    </row>
    <row r="169" spans="2:26" x14ac:dyDescent="0.3">
      <c r="B169" s="6">
        <v>10048</v>
      </c>
      <c r="C169" s="6" t="str">
        <f>VLOOKUP(B169,'1_문헌특성'!A:AN,2,0)</f>
        <v>Bochner (2018)</v>
      </c>
      <c r="D169" s="30" t="str">
        <f>VLOOKUP(B169,'1_문헌특성'!A:AN,3,0)</f>
        <v>RCT</v>
      </c>
      <c r="E169" s="30" t="str">
        <f>VLOOKUP(B169,'1_문헌특성'!A:AN,8,0)</f>
        <v>비뇨기</v>
      </c>
      <c r="F169" s="30" t="str">
        <f>VLOOKUP(B169,'1_문헌특성'!A:AN,9,0)</f>
        <v>방광암</v>
      </c>
      <c r="G169" s="6" t="str">
        <f>VLOOKUP(B169,'1_문헌특성'!A:AN,10,0)</f>
        <v>Ta-3N0-3M0</v>
      </c>
      <c r="H169" s="30" t="str">
        <f>VLOOKUP(B169,'1_문헌특성'!A:AN,33,0)</f>
        <v>로봇 보조</v>
      </c>
      <c r="I169" s="30" t="str">
        <f>VLOOKUP(B169,'1_문헌특성'!A:AN,36,0)</f>
        <v>개복</v>
      </c>
      <c r="J169" s="6"/>
      <c r="K169" s="6" t="s">
        <v>867</v>
      </c>
      <c r="L169" s="6" t="s">
        <v>870</v>
      </c>
      <c r="M169" s="6" t="s">
        <v>799</v>
      </c>
      <c r="N169" s="6"/>
      <c r="O169" s="6"/>
      <c r="P169" s="30">
        <v>60</v>
      </c>
      <c r="Q169" s="30">
        <v>14</v>
      </c>
      <c r="R169" s="30"/>
      <c r="S169" s="30">
        <v>58</v>
      </c>
      <c r="T169" s="30">
        <v>4</v>
      </c>
      <c r="U169" s="30"/>
      <c r="V169" s="30">
        <v>0.2</v>
      </c>
      <c r="W169" s="30"/>
      <c r="X169" s="30"/>
      <c r="Y169" s="30"/>
      <c r="Z169" s="30"/>
    </row>
    <row r="170" spans="2:26" x14ac:dyDescent="0.3">
      <c r="B170" s="6">
        <v>10048</v>
      </c>
      <c r="C170" s="6" t="str">
        <f>VLOOKUP(B170,'1_문헌특성'!A:AN,2,0)</f>
        <v>Bochner (2018)</v>
      </c>
      <c r="D170" s="30" t="str">
        <f>VLOOKUP(B170,'1_문헌특성'!A:AN,3,0)</f>
        <v>RCT</v>
      </c>
      <c r="E170" s="30" t="str">
        <f>VLOOKUP(B170,'1_문헌특성'!A:AN,8,0)</f>
        <v>비뇨기</v>
      </c>
      <c r="F170" s="30" t="str">
        <f>VLOOKUP(B170,'1_문헌특성'!A:AN,9,0)</f>
        <v>방광암</v>
      </c>
      <c r="G170" s="6" t="str">
        <f>VLOOKUP(B170,'1_문헌특성'!A:AN,10,0)</f>
        <v>Ta-3N0-3M0</v>
      </c>
      <c r="H170" s="30" t="str">
        <f>VLOOKUP(B170,'1_문헌특성'!A:AN,33,0)</f>
        <v>로봇 보조</v>
      </c>
      <c r="I170" s="30" t="str">
        <f>VLOOKUP(B170,'1_문헌특성'!A:AN,36,0)</f>
        <v>개복</v>
      </c>
      <c r="J170" s="6"/>
      <c r="K170" s="6" t="s">
        <v>867</v>
      </c>
      <c r="L170" s="6" t="s">
        <v>871</v>
      </c>
      <c r="M170" s="6" t="s">
        <v>799</v>
      </c>
      <c r="N170" s="6"/>
      <c r="O170" s="6"/>
      <c r="P170" s="30">
        <v>60</v>
      </c>
      <c r="Q170" s="30">
        <v>12</v>
      </c>
      <c r="R170" s="30"/>
      <c r="S170" s="30">
        <v>58</v>
      </c>
      <c r="T170" s="30">
        <v>30</v>
      </c>
      <c r="U170" s="30"/>
      <c r="V170" s="30">
        <v>6.4000000000000001E-2</v>
      </c>
      <c r="W170" s="30"/>
      <c r="X170" s="30"/>
      <c r="Y170" s="30"/>
      <c r="Z170" s="30"/>
    </row>
    <row r="171" spans="2:26" x14ac:dyDescent="0.3">
      <c r="B171" s="6">
        <v>10048</v>
      </c>
      <c r="C171" s="6" t="str">
        <f>VLOOKUP(B171,'1_문헌특성'!A:AN,2,0)</f>
        <v>Bochner (2018)</v>
      </c>
      <c r="D171" s="30" t="str">
        <f>VLOOKUP(B171,'1_문헌특성'!A:AN,3,0)</f>
        <v>RCT</v>
      </c>
      <c r="E171" s="30" t="str">
        <f>VLOOKUP(B171,'1_문헌특성'!A:AN,8,0)</f>
        <v>비뇨기</v>
      </c>
      <c r="F171" s="30" t="str">
        <f>VLOOKUP(B171,'1_문헌특성'!A:AN,9,0)</f>
        <v>방광암</v>
      </c>
      <c r="G171" s="6" t="str">
        <f>VLOOKUP(B171,'1_문헌특성'!A:AN,10,0)</f>
        <v>Ta-3N0-3M0</v>
      </c>
      <c r="H171" s="30" t="str">
        <f>VLOOKUP(B171,'1_문헌특성'!A:AN,33,0)</f>
        <v>로봇 보조</v>
      </c>
      <c r="I171" s="30" t="str">
        <f>VLOOKUP(B171,'1_문헌특성'!A:AN,36,0)</f>
        <v>개복</v>
      </c>
      <c r="J171" s="6"/>
      <c r="K171" s="6" t="s">
        <v>867</v>
      </c>
      <c r="L171" s="6" t="s">
        <v>872</v>
      </c>
      <c r="M171" s="6" t="s">
        <v>799</v>
      </c>
      <c r="N171" s="6"/>
      <c r="O171" s="6"/>
      <c r="P171" s="30">
        <v>60</v>
      </c>
      <c r="Q171" s="30">
        <v>6</v>
      </c>
      <c r="R171" s="30"/>
      <c r="S171" s="30">
        <v>58</v>
      </c>
      <c r="T171" s="30">
        <v>5</v>
      </c>
      <c r="U171" s="30"/>
      <c r="V171" s="30" t="s">
        <v>873</v>
      </c>
      <c r="W171" s="30"/>
      <c r="X171" s="30"/>
      <c r="Y171" s="37"/>
      <c r="Z171" s="30"/>
    </row>
    <row r="172" spans="2:26" x14ac:dyDescent="0.3">
      <c r="B172" s="6">
        <v>10048</v>
      </c>
      <c r="C172" s="6" t="str">
        <f>VLOOKUP(B172,'1_문헌특성'!A:AN,2,0)</f>
        <v>Bochner (2018)</v>
      </c>
      <c r="D172" s="30" t="str">
        <f>VLOOKUP(B172,'1_문헌특성'!A:AN,3,0)</f>
        <v>RCT</v>
      </c>
      <c r="E172" s="30" t="str">
        <f>VLOOKUP(B172,'1_문헌특성'!A:AN,8,0)</f>
        <v>비뇨기</v>
      </c>
      <c r="F172" s="30" t="str">
        <f>VLOOKUP(B172,'1_문헌특성'!A:AN,9,0)</f>
        <v>방광암</v>
      </c>
      <c r="G172" s="6" t="str">
        <f>VLOOKUP(B172,'1_문헌특성'!A:AN,10,0)</f>
        <v>Ta-3N0-3M0</v>
      </c>
      <c r="H172" s="30" t="str">
        <f>VLOOKUP(B172,'1_문헌특성'!A:AN,33,0)</f>
        <v>로봇 보조</v>
      </c>
      <c r="I172" s="30" t="str">
        <f>VLOOKUP(B172,'1_문헌특성'!A:AN,36,0)</f>
        <v>개복</v>
      </c>
      <c r="J172" s="6"/>
      <c r="K172" s="6" t="s">
        <v>867</v>
      </c>
      <c r="L172" s="6" t="s">
        <v>876</v>
      </c>
      <c r="M172" s="6"/>
      <c r="N172" s="6"/>
      <c r="O172" s="6" t="s">
        <v>877</v>
      </c>
      <c r="P172" s="30">
        <v>60</v>
      </c>
      <c r="Q172" s="30"/>
      <c r="R172" s="30">
        <v>36</v>
      </c>
      <c r="S172" s="30">
        <v>58</v>
      </c>
      <c r="T172" s="30"/>
      <c r="U172" s="30">
        <v>41</v>
      </c>
      <c r="V172" s="30">
        <v>0.4</v>
      </c>
      <c r="W172" s="30" t="s">
        <v>768</v>
      </c>
      <c r="X172" s="30">
        <v>-5.2</v>
      </c>
      <c r="Y172" s="37" t="s">
        <v>878</v>
      </c>
      <c r="Z172" s="30"/>
    </row>
    <row r="173" spans="2:26" x14ac:dyDescent="0.3">
      <c r="B173" s="6">
        <v>10048</v>
      </c>
      <c r="C173" s="6" t="str">
        <f>VLOOKUP(B173,'1_문헌특성'!A:AN,2,0)</f>
        <v>Bochner (2018)</v>
      </c>
      <c r="D173" s="30" t="str">
        <f>VLOOKUP(B173,'1_문헌특성'!A:AN,3,0)</f>
        <v>RCT</v>
      </c>
      <c r="E173" s="30" t="str">
        <f>VLOOKUP(B173,'1_문헌특성'!A:AN,8,0)</f>
        <v>비뇨기</v>
      </c>
      <c r="F173" s="30" t="str">
        <f>VLOOKUP(B173,'1_문헌특성'!A:AN,9,0)</f>
        <v>방광암</v>
      </c>
      <c r="G173" s="6" t="str">
        <f>VLOOKUP(B173,'1_문헌특성'!A:AN,10,0)</f>
        <v>Ta-3N0-3M0</v>
      </c>
      <c r="H173" s="30" t="str">
        <f>VLOOKUP(B173,'1_문헌특성'!A:AN,33,0)</f>
        <v>로봇 보조</v>
      </c>
      <c r="I173" s="30" t="str">
        <f>VLOOKUP(B173,'1_문헌특성'!A:AN,36,0)</f>
        <v>개복</v>
      </c>
      <c r="J173" s="6"/>
      <c r="K173" s="6" t="s">
        <v>874</v>
      </c>
      <c r="L173" s="6" t="s">
        <v>875</v>
      </c>
      <c r="M173" s="6"/>
      <c r="N173" s="6"/>
      <c r="O173" s="6" t="s">
        <v>877</v>
      </c>
      <c r="P173" s="30">
        <v>60</v>
      </c>
      <c r="Q173" s="30"/>
      <c r="R173" s="30"/>
      <c r="S173" s="30">
        <v>58</v>
      </c>
      <c r="T173" s="30"/>
      <c r="U173" s="30"/>
      <c r="V173" s="30">
        <v>0.4</v>
      </c>
      <c r="W173" s="30"/>
      <c r="X173" s="30"/>
      <c r="Y173" s="30"/>
      <c r="Z173" s="30"/>
    </row>
    <row r="174" spans="2:26" x14ac:dyDescent="0.3">
      <c r="B174" s="6">
        <v>10048</v>
      </c>
      <c r="C174" s="6" t="str">
        <f>VLOOKUP(B174,'1_문헌특성'!A:AN,2,0)</f>
        <v>Bochner (2018)</v>
      </c>
      <c r="D174" s="30" t="str">
        <f>VLOOKUP(B174,'1_문헌특성'!A:AN,3,0)</f>
        <v>RCT</v>
      </c>
      <c r="E174" s="30" t="str">
        <f>VLOOKUP(B174,'1_문헌특성'!A:AN,8,0)</f>
        <v>비뇨기</v>
      </c>
      <c r="F174" s="30" t="str">
        <f>VLOOKUP(B174,'1_문헌특성'!A:AN,9,0)</f>
        <v>방광암</v>
      </c>
      <c r="G174" s="6" t="str">
        <f>VLOOKUP(B174,'1_문헌특성'!A:AN,10,0)</f>
        <v>Ta-3N0-3M0</v>
      </c>
      <c r="H174" s="30" t="str">
        <f>VLOOKUP(B174,'1_문헌특성'!A:AN,33,0)</f>
        <v>로봇 보조</v>
      </c>
      <c r="I174" s="30" t="str">
        <f>VLOOKUP(B174,'1_문헌특성'!A:AN,36,0)</f>
        <v>개복</v>
      </c>
      <c r="J174" s="6"/>
      <c r="K174" s="6" t="s">
        <v>874</v>
      </c>
      <c r="L174" s="6" t="s">
        <v>710</v>
      </c>
      <c r="M174" s="6"/>
      <c r="N174" s="6"/>
      <c r="O174" s="6" t="s">
        <v>877</v>
      </c>
      <c r="P174" s="30">
        <v>60</v>
      </c>
      <c r="Q174" s="30"/>
      <c r="R174" s="30"/>
      <c r="S174" s="30">
        <v>58</v>
      </c>
      <c r="T174" s="30"/>
      <c r="U174" s="30"/>
      <c r="V174" s="30">
        <v>0.8</v>
      </c>
      <c r="W174" s="30"/>
      <c r="X174" s="30"/>
      <c r="Y174" s="30"/>
      <c r="Z174" s="30"/>
    </row>
  </sheetData>
  <sheetProtection algorithmName="SHA-512" hashValue="VHEHL3LLJU+cnGwUVwxZm/lOWUOP9pMrFANlhMOKJONAJkoCTCNc5Use3B2Z5E5vvCLadN7lg2rfElaqFvYlTg==" saltValue="6cnmJO/vqK89emmCCTG7OQ==" spinCount="100000" sheet="1" objects="1" scenarios="1" selectLockedCells="1" selectUnlockedCells="1"/>
  <autoFilter ref="B7:AA174"/>
  <mergeCells count="3">
    <mergeCell ref="W6:Z6"/>
    <mergeCell ref="S6:V6"/>
    <mergeCell ref="P6:R6"/>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1"/>
  <sheetViews>
    <sheetView zoomScale="85" zoomScaleNormal="85" workbookViewId="0">
      <pane xSplit="6" ySplit="5" topLeftCell="G6" activePane="bottomRight" state="frozen"/>
      <selection activeCell="G8" sqref="G8"/>
      <selection pane="topRight" activeCell="G8" sqref="G8"/>
      <selection pane="bottomLeft" activeCell="G8" sqref="G8"/>
      <selection pane="bottomRight" activeCell="G8" sqref="G8"/>
    </sheetView>
  </sheetViews>
  <sheetFormatPr defaultRowHeight="12" x14ac:dyDescent="0.3"/>
  <cols>
    <col min="1" max="2" width="9" style="1"/>
    <col min="3" max="3" width="14" style="1" customWidth="1"/>
    <col min="4" max="6" width="9" style="1"/>
    <col min="7" max="7" width="10.5" style="10" customWidth="1"/>
    <col min="8" max="8" width="25.5" style="33" customWidth="1"/>
    <col min="9" max="9" width="10.625" style="10" customWidth="1"/>
    <col min="10" max="10" width="25.625" style="33" customWidth="1"/>
    <col min="11" max="11" width="10.625" style="10" customWidth="1"/>
    <col min="12" max="12" width="26" style="33" customWidth="1"/>
    <col min="13" max="13" width="10.375" style="10" customWidth="1"/>
    <col min="14" max="14" width="25.5" style="33" customWidth="1"/>
    <col min="15" max="15" width="10.5" style="21" customWidth="1"/>
    <col min="16" max="16" width="25.625" style="43" customWidth="1"/>
    <col min="17" max="17" width="10.5" style="10" customWidth="1"/>
    <col min="18" max="18" width="25.875" style="33" customWidth="1"/>
    <col min="19" max="19" width="10.625" style="10" customWidth="1"/>
    <col min="20" max="20" width="25.625" style="33" customWidth="1"/>
    <col min="21" max="21" width="10.625" style="10" customWidth="1"/>
    <col min="22" max="16384" width="9" style="1"/>
  </cols>
  <sheetData>
    <row r="1" spans="2:21" hidden="1" x14ac:dyDescent="0.3">
      <c r="B1" s="2" t="s">
        <v>70</v>
      </c>
    </row>
    <row r="2" spans="2:21" hidden="1" x14ac:dyDescent="0.3">
      <c r="B2" s="8"/>
    </row>
    <row r="3" spans="2:21" hidden="1" x14ac:dyDescent="0.3">
      <c r="B3" s="9"/>
    </row>
    <row r="4" spans="2:21" x14ac:dyDescent="0.3">
      <c r="G4" s="10" t="s">
        <v>72</v>
      </c>
    </row>
    <row r="5" spans="2:21" ht="48" x14ac:dyDescent="0.3">
      <c r="B5" s="23" t="s">
        <v>57</v>
      </c>
      <c r="C5" s="23" t="s">
        <v>58</v>
      </c>
      <c r="D5" s="23" t="s">
        <v>47</v>
      </c>
      <c r="E5" s="23" t="s">
        <v>49</v>
      </c>
      <c r="F5" s="23" t="s">
        <v>48</v>
      </c>
      <c r="G5" s="42" t="s">
        <v>1001</v>
      </c>
      <c r="H5" s="23" t="s">
        <v>59</v>
      </c>
      <c r="I5" s="42" t="s">
        <v>1002</v>
      </c>
      <c r="J5" s="23" t="s">
        <v>60</v>
      </c>
      <c r="K5" s="42" t="s">
        <v>1003</v>
      </c>
      <c r="L5" s="23" t="s">
        <v>61</v>
      </c>
      <c r="M5" s="42" t="s">
        <v>1006</v>
      </c>
      <c r="N5" s="23" t="s">
        <v>1007</v>
      </c>
      <c r="O5" s="42" t="s">
        <v>1008</v>
      </c>
      <c r="P5" s="23" t="s">
        <v>1009</v>
      </c>
      <c r="Q5" s="42" t="s">
        <v>1004</v>
      </c>
      <c r="R5" s="23" t="s">
        <v>62</v>
      </c>
      <c r="S5" s="42" t="s">
        <v>1005</v>
      </c>
      <c r="T5" s="23" t="s">
        <v>63</v>
      </c>
      <c r="U5" s="25" t="s">
        <v>958</v>
      </c>
    </row>
    <row r="6" spans="2:21" ht="156" x14ac:dyDescent="0.3">
      <c r="B6" s="6">
        <v>593</v>
      </c>
      <c r="C6" s="6" t="str">
        <f>VLOOKUP(B6,'1_문헌특성'!A:AN,2,0)</f>
        <v>Mastroianni (2022b)</v>
      </c>
      <c r="D6" s="6" t="str">
        <f>VLOOKUP(B6,'1_문헌특성'!A:AN,3,0)</f>
        <v>RCT</v>
      </c>
      <c r="E6" s="6" t="str">
        <f>VLOOKUP(B6,'1_문헌특성'!A:AN,7,0)</f>
        <v>2018.1~2020.9</v>
      </c>
      <c r="F6" s="6" t="str">
        <f>VLOOKUP(B6,'1_문헌특성'!A:AN,9,0)</f>
        <v>방광암</v>
      </c>
      <c r="G6" s="11" t="s">
        <v>86</v>
      </c>
      <c r="H6" s="5" t="s">
        <v>84</v>
      </c>
      <c r="I6" s="11" t="s">
        <v>86</v>
      </c>
      <c r="J6" s="16" t="s">
        <v>85</v>
      </c>
      <c r="K6" s="11" t="s">
        <v>86</v>
      </c>
      <c r="L6" s="5" t="s">
        <v>969</v>
      </c>
      <c r="M6" s="11" t="s">
        <v>86</v>
      </c>
      <c r="N6" s="5" t="s">
        <v>87</v>
      </c>
      <c r="O6" s="17" t="s">
        <v>959</v>
      </c>
      <c r="P6" s="18" t="s">
        <v>968</v>
      </c>
      <c r="Q6" s="11" t="s">
        <v>86</v>
      </c>
      <c r="R6" s="5" t="s">
        <v>90</v>
      </c>
      <c r="S6" s="11" t="s">
        <v>86</v>
      </c>
      <c r="T6" s="5" t="s">
        <v>89</v>
      </c>
      <c r="U6" s="11" t="s">
        <v>86</v>
      </c>
    </row>
    <row r="7" spans="2:21" ht="156" x14ac:dyDescent="0.3">
      <c r="B7" s="4">
        <v>473</v>
      </c>
      <c r="C7" s="6" t="str">
        <f>VLOOKUP(B7,'1_문헌특성'!A:AN,2,0)</f>
        <v>Mastroianni(2022a)</v>
      </c>
      <c r="D7" s="6" t="str">
        <f>VLOOKUP(B7,'1_문헌특성'!A:AN,3,0)</f>
        <v>RCT</v>
      </c>
      <c r="E7" s="6" t="str">
        <f>VLOOKUP(B7,'1_문헌특성'!A:AN,7,0)</f>
        <v>2018.1~2020.9</v>
      </c>
      <c r="F7" s="6" t="str">
        <f>VLOOKUP(B7,'1_문헌특성'!A:AN,9,0)</f>
        <v>방광암</v>
      </c>
      <c r="G7" s="11" t="s">
        <v>86</v>
      </c>
      <c r="H7" s="5" t="s">
        <v>84</v>
      </c>
      <c r="I7" s="11" t="s">
        <v>86</v>
      </c>
      <c r="J7" s="16" t="s">
        <v>85</v>
      </c>
      <c r="K7" s="11" t="s">
        <v>86</v>
      </c>
      <c r="L7" s="5" t="s">
        <v>87</v>
      </c>
      <c r="M7" s="11" t="s">
        <v>86</v>
      </c>
      <c r="N7" s="5" t="s">
        <v>979</v>
      </c>
      <c r="O7" s="17" t="s">
        <v>959</v>
      </c>
      <c r="P7" s="18" t="s">
        <v>967</v>
      </c>
      <c r="Q7" s="11" t="s">
        <v>86</v>
      </c>
      <c r="R7" s="5" t="s">
        <v>90</v>
      </c>
      <c r="S7" s="11" t="s">
        <v>86</v>
      </c>
      <c r="T7" s="5" t="s">
        <v>89</v>
      </c>
      <c r="U7" s="11" t="s">
        <v>86</v>
      </c>
    </row>
    <row r="8" spans="2:21" ht="108" x14ac:dyDescent="0.3">
      <c r="B8" s="4">
        <v>16631</v>
      </c>
      <c r="C8" s="6" t="str">
        <f>VLOOKUP(B8,'1_문헌특성'!A:AN,2,0)</f>
        <v>Messer(2014)</v>
      </c>
      <c r="D8" s="6" t="str">
        <f>VLOOKUP(B8,'1_문헌특성'!A:AN,3,0)</f>
        <v>RCT</v>
      </c>
      <c r="E8" s="6" t="str">
        <f>VLOOKUP(B8,'1_문헌특성'!A:AN,7,0)</f>
        <v>2009.6~2011.6</v>
      </c>
      <c r="F8" s="6" t="str">
        <f>VLOOKUP(B8,'1_문헌특성'!A:AN,9,0)</f>
        <v>방광암</v>
      </c>
      <c r="G8" s="11" t="s">
        <v>345</v>
      </c>
      <c r="H8" s="5" t="s">
        <v>346</v>
      </c>
      <c r="I8" s="11" t="s">
        <v>345</v>
      </c>
      <c r="J8" s="5" t="s">
        <v>346</v>
      </c>
      <c r="K8" s="11" t="s">
        <v>86</v>
      </c>
      <c r="L8" s="5" t="s">
        <v>978</v>
      </c>
      <c r="M8" s="11" t="s">
        <v>336</v>
      </c>
      <c r="N8" s="5" t="s">
        <v>965</v>
      </c>
      <c r="O8" s="17" t="s">
        <v>959</v>
      </c>
      <c r="P8" s="18" t="s">
        <v>966</v>
      </c>
      <c r="Q8" s="11" t="s">
        <v>336</v>
      </c>
      <c r="R8" s="19" t="s">
        <v>918</v>
      </c>
      <c r="S8" s="11" t="s">
        <v>86</v>
      </c>
      <c r="T8" s="5" t="s">
        <v>89</v>
      </c>
      <c r="U8" s="11" t="s">
        <v>86</v>
      </c>
    </row>
    <row r="9" spans="2:21" ht="144" x14ac:dyDescent="0.3">
      <c r="B9" s="4" t="s">
        <v>337</v>
      </c>
      <c r="C9" s="6" t="str">
        <f>VLOOKUP(B9,'1_문헌특성'!A:AN,2,0)</f>
        <v>Parekh(2013)</v>
      </c>
      <c r="D9" s="6" t="str">
        <f>VLOOKUP(B9,'1_문헌특성'!A:AN,3,0)</f>
        <v>RCT</v>
      </c>
      <c r="E9" s="6" t="str">
        <f>VLOOKUP(B9,'1_문헌특성'!A:AN,7,0)</f>
        <v>2009.7~2011.6</v>
      </c>
      <c r="F9" s="6" t="str">
        <f>VLOOKUP(B9,'1_문헌특성'!A:AN,9,0)</f>
        <v>방광암</v>
      </c>
      <c r="G9" s="11" t="s">
        <v>345</v>
      </c>
      <c r="H9" s="5" t="s">
        <v>343</v>
      </c>
      <c r="I9" s="11" t="s">
        <v>345</v>
      </c>
      <c r="J9" s="5" t="s">
        <v>344</v>
      </c>
      <c r="K9" s="11" t="s">
        <v>86</v>
      </c>
      <c r="L9" s="5" t="s">
        <v>964</v>
      </c>
      <c r="M9" s="11" t="s">
        <v>86</v>
      </c>
      <c r="N9" s="5" t="s">
        <v>981</v>
      </c>
      <c r="O9" s="20" t="s">
        <v>86</v>
      </c>
      <c r="P9" s="18" t="s">
        <v>980</v>
      </c>
      <c r="Q9" s="11" t="s">
        <v>345</v>
      </c>
      <c r="R9" s="5" t="s">
        <v>347</v>
      </c>
      <c r="S9" s="11" t="s">
        <v>86</v>
      </c>
      <c r="T9" s="5" t="s">
        <v>89</v>
      </c>
      <c r="U9" s="11" t="s">
        <v>86</v>
      </c>
    </row>
    <row r="10" spans="2:21" ht="156" x14ac:dyDescent="0.3">
      <c r="B10" s="4">
        <v>9847</v>
      </c>
      <c r="C10" s="6" t="str">
        <f>VLOOKUP(B10,'1_문헌특성'!A:AN,2,0)</f>
        <v>Parekh(2018)</v>
      </c>
      <c r="D10" s="6" t="str">
        <f>VLOOKUP(B10,'1_문헌특성'!A:AN,3,0)</f>
        <v>RCT</v>
      </c>
      <c r="E10" s="6" t="str">
        <f>VLOOKUP(B10,'1_문헌특성'!A:AN,7,0)</f>
        <v>2011.6~2014.11</v>
      </c>
      <c r="F10" s="6" t="str">
        <f>VLOOKUP(B10,'1_문헌특성'!A:AN,9,0)</f>
        <v>방광암</v>
      </c>
      <c r="G10" s="11" t="s">
        <v>86</v>
      </c>
      <c r="H10" s="5" t="s">
        <v>382</v>
      </c>
      <c r="I10" s="11" t="s">
        <v>86</v>
      </c>
      <c r="J10" s="5" t="s">
        <v>384</v>
      </c>
      <c r="K10" s="11" t="s">
        <v>86</v>
      </c>
      <c r="L10" s="5" t="s">
        <v>963</v>
      </c>
      <c r="M10" s="11" t="s">
        <v>86</v>
      </c>
      <c r="N10" s="5" t="s">
        <v>383</v>
      </c>
      <c r="O10" s="17" t="s">
        <v>959</v>
      </c>
      <c r="P10" s="18" t="s">
        <v>977</v>
      </c>
      <c r="Q10" s="11" t="s">
        <v>86</v>
      </c>
      <c r="R10" s="5" t="s">
        <v>543</v>
      </c>
      <c r="S10" s="11" t="s">
        <v>86</v>
      </c>
      <c r="T10" s="5" t="s">
        <v>544</v>
      </c>
      <c r="U10" s="11" t="s">
        <v>86</v>
      </c>
    </row>
    <row r="11" spans="2:21" ht="72" x14ac:dyDescent="0.3">
      <c r="B11" s="4">
        <v>6922</v>
      </c>
      <c r="C11" s="6" t="str">
        <f>VLOOKUP(B11,'1_문헌특성'!A:AN,2,0)</f>
        <v>Venkatramani(2020)</v>
      </c>
      <c r="D11" s="6" t="str">
        <f>VLOOKUP(B11,'1_문헌특성'!A:AN,3,0)</f>
        <v>RCT</v>
      </c>
      <c r="E11" s="6" t="str">
        <f>VLOOKUP(B11,'1_문헌특성'!A:AN,7,0)</f>
        <v>2011.6.1~2014.11.18</v>
      </c>
      <c r="F11" s="6" t="str">
        <f>VLOOKUP(B11,'1_문헌특성'!A:AN,9,0)</f>
        <v>방광암</v>
      </c>
      <c r="G11" s="11" t="s">
        <v>86</v>
      </c>
      <c r="H11" s="5" t="s">
        <v>569</v>
      </c>
      <c r="I11" s="11" t="s">
        <v>86</v>
      </c>
      <c r="J11" s="5" t="s">
        <v>569</v>
      </c>
      <c r="K11" s="11" t="s">
        <v>86</v>
      </c>
      <c r="L11" s="5" t="s">
        <v>962</v>
      </c>
      <c r="M11" s="11" t="s">
        <v>86</v>
      </c>
      <c r="N11" s="5" t="s">
        <v>569</v>
      </c>
      <c r="O11" s="20" t="s">
        <v>86</v>
      </c>
      <c r="P11" s="18" t="s">
        <v>962</v>
      </c>
      <c r="Q11" s="11" t="s">
        <v>88</v>
      </c>
      <c r="R11" s="5" t="s">
        <v>570</v>
      </c>
      <c r="S11" s="11" t="s">
        <v>86</v>
      </c>
      <c r="T11" s="5" t="s">
        <v>89</v>
      </c>
      <c r="U11" s="11" t="s">
        <v>86</v>
      </c>
    </row>
    <row r="12" spans="2:21" ht="108" x14ac:dyDescent="0.3">
      <c r="B12" s="4">
        <v>6079</v>
      </c>
      <c r="C12" s="6" t="str">
        <f>VLOOKUP(B12,'1_문헌특성'!A:AN,2,0)</f>
        <v>Becerra(2020)</v>
      </c>
      <c r="D12" s="6" t="str">
        <f>VLOOKUP(B12,'1_문헌특성'!A:AN,3,0)</f>
        <v>RCT</v>
      </c>
      <c r="E12" s="6" t="str">
        <f>VLOOKUP(B12,'1_문헌특성'!A:AN,7,0)</f>
        <v>2011.6.1~2014.11.18</v>
      </c>
      <c r="F12" s="6" t="str">
        <f>VLOOKUP(B12,'1_문헌특성'!A:AN,9,0)</f>
        <v>방광암</v>
      </c>
      <c r="G12" s="11" t="s">
        <v>86</v>
      </c>
      <c r="H12" s="5" t="s">
        <v>569</v>
      </c>
      <c r="I12" s="11" t="s">
        <v>86</v>
      </c>
      <c r="J12" s="5" t="s">
        <v>569</v>
      </c>
      <c r="K12" s="11" t="s">
        <v>86</v>
      </c>
      <c r="L12" s="5" t="s">
        <v>569</v>
      </c>
      <c r="M12" s="11" t="s">
        <v>86</v>
      </c>
      <c r="N12" s="5" t="s">
        <v>961</v>
      </c>
      <c r="O12" s="17" t="s">
        <v>959</v>
      </c>
      <c r="P12" s="18" t="s">
        <v>960</v>
      </c>
      <c r="Q12" s="11" t="s">
        <v>642</v>
      </c>
      <c r="R12" s="5" t="s">
        <v>596</v>
      </c>
      <c r="S12" s="11" t="s">
        <v>86</v>
      </c>
      <c r="T12" s="5" t="s">
        <v>89</v>
      </c>
      <c r="U12" s="11" t="s">
        <v>86</v>
      </c>
    </row>
    <row r="13" spans="2:21" ht="108" x14ac:dyDescent="0.3">
      <c r="B13" s="4">
        <v>1401</v>
      </c>
      <c r="C13" s="6" t="str">
        <f>VLOOKUP(B13,'1_문헌특성'!A:AN,2,0)</f>
        <v>Venkatramani(2022)</v>
      </c>
      <c r="D13" s="6" t="str">
        <f>VLOOKUP(B13,'1_문헌특성'!A:AN,3,0)</f>
        <v>RCT</v>
      </c>
      <c r="E13" s="6" t="str">
        <f>VLOOKUP(B13,'1_문헌특성'!A:AN,7,0)</f>
        <v>2011.6.1~2014.11.18</v>
      </c>
      <c r="F13" s="6" t="str">
        <f>VLOOKUP(B13,'1_문헌특성'!A:AN,9,0)</f>
        <v>방광암</v>
      </c>
      <c r="G13" s="11" t="s">
        <v>86</v>
      </c>
      <c r="H13" s="5" t="s">
        <v>569</v>
      </c>
      <c r="I13" s="11" t="s">
        <v>86</v>
      </c>
      <c r="J13" s="5" t="s">
        <v>569</v>
      </c>
      <c r="K13" s="11" t="s">
        <v>86</v>
      </c>
      <c r="L13" s="5" t="s">
        <v>569</v>
      </c>
      <c r="M13" s="11" t="s">
        <v>86</v>
      </c>
      <c r="N13" s="5" t="s">
        <v>961</v>
      </c>
      <c r="O13" s="17" t="s">
        <v>959</v>
      </c>
      <c r="P13" s="18" t="s">
        <v>960</v>
      </c>
      <c r="Q13" s="11" t="s">
        <v>642</v>
      </c>
      <c r="R13" s="5" t="s">
        <v>596</v>
      </c>
      <c r="S13" s="11" t="s">
        <v>86</v>
      </c>
      <c r="T13" s="5" t="s">
        <v>89</v>
      </c>
      <c r="U13" s="11" t="s">
        <v>86</v>
      </c>
    </row>
    <row r="14" spans="2:21" ht="84" x14ac:dyDescent="0.3">
      <c r="B14" s="4">
        <v>13428</v>
      </c>
      <c r="C14" s="6" t="str">
        <f>VLOOKUP(B14,'1_문헌특성'!A:AN,2,0)</f>
        <v>Khan(2016)</v>
      </c>
      <c r="D14" s="6" t="str">
        <f>VLOOKUP(B14,'1_문헌특성'!A:AN,3,0)</f>
        <v>RCT</v>
      </c>
      <c r="E14" s="6" t="str">
        <f>VLOOKUP(B14,'1_문헌특성'!A:AN,7,0)</f>
        <v>2009.3~2012.6</v>
      </c>
      <c r="F14" s="6" t="str">
        <f>VLOOKUP(B14,'1_문헌특성'!A:AN,9,0)</f>
        <v>방광암</v>
      </c>
      <c r="G14" s="11" t="s">
        <v>86</v>
      </c>
      <c r="H14" s="5" t="s">
        <v>650</v>
      </c>
      <c r="I14" s="11" t="s">
        <v>86</v>
      </c>
      <c r="J14" s="5" t="s">
        <v>651</v>
      </c>
      <c r="K14" s="11" t="s">
        <v>88</v>
      </c>
      <c r="L14" s="5" t="s">
        <v>982</v>
      </c>
      <c r="M14" s="11" t="s">
        <v>88</v>
      </c>
      <c r="N14" s="5" t="s">
        <v>652</v>
      </c>
      <c r="O14" s="18" t="s">
        <v>959</v>
      </c>
      <c r="P14" s="18" t="s">
        <v>973</v>
      </c>
      <c r="Q14" s="11" t="s">
        <v>86</v>
      </c>
      <c r="R14" s="5" t="s">
        <v>919</v>
      </c>
      <c r="S14" s="11" t="s">
        <v>86</v>
      </c>
      <c r="T14" s="5" t="s">
        <v>89</v>
      </c>
      <c r="U14" s="11" t="s">
        <v>86</v>
      </c>
    </row>
    <row r="15" spans="2:21" ht="120" x14ac:dyDescent="0.3">
      <c r="B15" s="4">
        <v>15916</v>
      </c>
      <c r="C15" s="6" t="str">
        <f>VLOOKUP(B15,'1_문헌특성'!A:AN,2,0)</f>
        <v>Bochner (2015)</v>
      </c>
      <c r="D15" s="6" t="str">
        <f>VLOOKUP(B15,'1_문헌특성'!A:AN,3,0)</f>
        <v>RCT</v>
      </c>
      <c r="E15" s="6" t="str">
        <f>VLOOKUP(B15,'1_문헌특성'!A:AN,7,0)</f>
        <v>2010.3~2013.3</v>
      </c>
      <c r="F15" s="6" t="str">
        <f>VLOOKUP(B15,'1_문헌특성'!A:AN,9,0)</f>
        <v>방광암</v>
      </c>
      <c r="G15" s="11" t="s">
        <v>86</v>
      </c>
      <c r="H15" s="5" t="s">
        <v>746</v>
      </c>
      <c r="I15" s="11" t="s">
        <v>86</v>
      </c>
      <c r="J15" s="5" t="s">
        <v>747</v>
      </c>
      <c r="K15" s="11" t="s">
        <v>88</v>
      </c>
      <c r="L15" s="5" t="s">
        <v>975</v>
      </c>
      <c r="M15" s="11" t="s">
        <v>86</v>
      </c>
      <c r="N15" s="5" t="s">
        <v>748</v>
      </c>
      <c r="O15" s="18" t="s">
        <v>959</v>
      </c>
      <c r="P15" s="18" t="s">
        <v>742</v>
      </c>
      <c r="Q15" s="11" t="s">
        <v>749</v>
      </c>
      <c r="R15" s="5" t="s">
        <v>750</v>
      </c>
      <c r="S15" s="11" t="s">
        <v>86</v>
      </c>
      <c r="T15" s="5" t="s">
        <v>89</v>
      </c>
      <c r="U15" s="11" t="s">
        <v>86</v>
      </c>
    </row>
    <row r="16" spans="2:21" ht="60" x14ac:dyDescent="0.3">
      <c r="B16" s="4">
        <v>10048</v>
      </c>
      <c r="C16" s="6" t="str">
        <f>VLOOKUP(B16,'1_문헌특성'!A:AN,2,0)</f>
        <v>Bochner (2018)</v>
      </c>
      <c r="D16" s="6" t="str">
        <f>VLOOKUP(B16,'1_문헌특성'!A:AN,3,0)</f>
        <v>RCT</v>
      </c>
      <c r="E16" s="6" t="str">
        <f>VLOOKUP(B16,'1_문헌특성'!A:AN,7,0)</f>
        <v>2010.3~2013.3</v>
      </c>
      <c r="F16" s="6" t="str">
        <f>VLOOKUP(B16,'1_문헌특성'!A:AN,9,0)</f>
        <v>방광암</v>
      </c>
      <c r="G16" s="11" t="s">
        <v>86</v>
      </c>
      <c r="H16" s="5" t="s">
        <v>864</v>
      </c>
      <c r="I16" s="11" t="s">
        <v>86</v>
      </c>
      <c r="J16" s="5" t="s">
        <v>864</v>
      </c>
      <c r="K16" s="11" t="s">
        <v>86</v>
      </c>
      <c r="L16" s="5" t="s">
        <v>983</v>
      </c>
      <c r="M16" s="11" t="s">
        <v>86</v>
      </c>
      <c r="N16" s="5" t="s">
        <v>864</v>
      </c>
      <c r="O16" s="20" t="s">
        <v>971</v>
      </c>
      <c r="P16" s="18" t="s">
        <v>974</v>
      </c>
      <c r="Q16" s="11" t="s">
        <v>86</v>
      </c>
      <c r="R16" s="5" t="s">
        <v>864</v>
      </c>
      <c r="S16" s="11" t="s">
        <v>86</v>
      </c>
      <c r="T16" s="5" t="s">
        <v>89</v>
      </c>
      <c r="U16" s="11" t="s">
        <v>86</v>
      </c>
    </row>
    <row r="17" spans="2:21" ht="180" x14ac:dyDescent="0.3">
      <c r="B17" s="4" t="s">
        <v>879</v>
      </c>
      <c r="C17" s="6" t="str">
        <f>VLOOKUP(B17,'1_문헌특성'!A:AN,2,0)</f>
        <v>Nix (2010)</v>
      </c>
      <c r="D17" s="6" t="str">
        <f>VLOOKUP(B17,'1_문헌특성'!A:AN,3,0)</f>
        <v>RCT</v>
      </c>
      <c r="E17" s="6" t="str">
        <f>VLOOKUP(B17,'1_문헌특성'!A:AN,7,0)</f>
        <v>2008.4~2009.1</v>
      </c>
      <c r="F17" s="6" t="str">
        <f>VLOOKUP(B17,'1_문헌특성'!A:AN,9,0)</f>
        <v>방광암</v>
      </c>
      <c r="G17" s="11" t="s">
        <v>883</v>
      </c>
      <c r="H17" s="5" t="s">
        <v>882</v>
      </c>
      <c r="I17" s="11" t="s">
        <v>884</v>
      </c>
      <c r="J17" s="5" t="s">
        <v>885</v>
      </c>
      <c r="K17" s="11" t="s">
        <v>86</v>
      </c>
      <c r="L17" s="5" t="s">
        <v>976</v>
      </c>
      <c r="M17" s="11" t="s">
        <v>86</v>
      </c>
      <c r="N17" s="5" t="s">
        <v>976</v>
      </c>
      <c r="O17" s="20" t="s">
        <v>971</v>
      </c>
      <c r="P17" s="18" t="s">
        <v>984</v>
      </c>
      <c r="Q17" s="11" t="s">
        <v>749</v>
      </c>
      <c r="R17" s="5" t="s">
        <v>886</v>
      </c>
      <c r="S17" s="11" t="s">
        <v>86</v>
      </c>
      <c r="T17" s="5" t="s">
        <v>89</v>
      </c>
      <c r="U17" s="11" t="s">
        <v>86</v>
      </c>
    </row>
    <row r="18" spans="2:21" ht="60" x14ac:dyDescent="0.3">
      <c r="B18" s="4">
        <v>5768</v>
      </c>
      <c r="C18" s="6" t="str">
        <f>VLOOKUP(B18,'1_문헌특성'!A:AN,2,0)</f>
        <v>Wurnschimmel</v>
      </c>
      <c r="D18" s="6" t="str">
        <f>VLOOKUP(B18,'1_문헌특성'!A:AN,3,0)</f>
        <v>RCT</v>
      </c>
      <c r="E18" s="6" t="str">
        <f>VLOOKUP(B18,'1_문헌특성'!A:AN,7,0)</f>
        <v>2015~2019</v>
      </c>
      <c r="F18" s="6" t="str">
        <f>VLOOKUP(B18,'1_문헌특성'!A:AN,9,0)</f>
        <v>신종양</v>
      </c>
      <c r="G18" s="11" t="s">
        <v>86</v>
      </c>
      <c r="H18" s="5" t="s">
        <v>951</v>
      </c>
      <c r="I18" s="11" t="s">
        <v>86</v>
      </c>
      <c r="J18" s="5" t="s">
        <v>951</v>
      </c>
      <c r="K18" s="11" t="s">
        <v>86</v>
      </c>
      <c r="L18" s="5" t="s">
        <v>952</v>
      </c>
      <c r="M18" s="11" t="s">
        <v>86</v>
      </c>
      <c r="N18" s="5" t="s">
        <v>952</v>
      </c>
      <c r="O18" s="11" t="s">
        <v>86</v>
      </c>
      <c r="P18" s="5" t="s">
        <v>952</v>
      </c>
      <c r="Q18" s="11" t="s">
        <v>88</v>
      </c>
      <c r="R18" s="5" t="s">
        <v>953</v>
      </c>
      <c r="S18" s="11" t="s">
        <v>86</v>
      </c>
      <c r="T18" s="5" t="s">
        <v>89</v>
      </c>
      <c r="U18" s="11" t="s">
        <v>86</v>
      </c>
    </row>
    <row r="19" spans="2:21" ht="36" x14ac:dyDescent="0.3">
      <c r="B19" s="4">
        <v>6995</v>
      </c>
      <c r="C19" s="6" t="str">
        <f>VLOOKUP(B19,'1_문헌특성'!A:AN,2,0)</f>
        <v>Silay (2020)</v>
      </c>
      <c r="D19" s="6" t="str">
        <f>VLOOKUP(B19,'1_문헌특성'!A:AN,3,0)</f>
        <v>RCT</v>
      </c>
      <c r="E19" s="6" t="str">
        <f>VLOOKUP(B19,'1_문헌특성'!A:AN,7,0)</f>
        <v>2017.1~2019.1</v>
      </c>
      <c r="F19" s="6" t="str">
        <f>VLOOKUP(B19,'1_문헌특성'!A:AN,9,0)</f>
        <v>요관골반 접합부 폐쇄</v>
      </c>
      <c r="G19" s="11" t="s">
        <v>86</v>
      </c>
      <c r="H19" s="5" t="s">
        <v>954</v>
      </c>
      <c r="I19" s="11" t="s">
        <v>884</v>
      </c>
      <c r="J19" s="5" t="s">
        <v>955</v>
      </c>
      <c r="K19" s="11" t="s">
        <v>86</v>
      </c>
      <c r="L19" s="5" t="s">
        <v>952</v>
      </c>
      <c r="M19" s="11" t="s">
        <v>86</v>
      </c>
      <c r="N19" s="5" t="s">
        <v>952</v>
      </c>
      <c r="O19" s="11" t="s">
        <v>86</v>
      </c>
      <c r="P19" s="5" t="s">
        <v>952</v>
      </c>
      <c r="Q19" s="11" t="s">
        <v>86</v>
      </c>
      <c r="R19" s="5" t="s">
        <v>956</v>
      </c>
      <c r="S19" s="11" t="s">
        <v>86</v>
      </c>
      <c r="T19" s="5" t="s">
        <v>89</v>
      </c>
      <c r="U19" s="11" t="s">
        <v>884</v>
      </c>
    </row>
    <row r="20" spans="2:21" ht="48" x14ac:dyDescent="0.3">
      <c r="B20" s="4">
        <v>5450</v>
      </c>
      <c r="C20" s="6" t="str">
        <f>VLOOKUP(B20,'1_문헌특성'!A:AN,2,0)</f>
        <v>Ma (2020)</v>
      </c>
      <c r="D20" s="6" t="str">
        <f>VLOOKUP(B20,'1_문헌특성'!A:AN,3,0)</f>
        <v>RCT</v>
      </c>
      <c r="E20" s="6" t="str">
        <f>VLOOKUP(B20,'1_문헌특성'!A:AN,7,0)</f>
        <v>2016.3~2019.4</v>
      </c>
      <c r="F20" s="6" t="str">
        <f>VLOOKUP(B20,'1_문헌특성'!A:AN,9,0)</f>
        <v>크롬친화성세포종</v>
      </c>
      <c r="G20" s="11" t="s">
        <v>884</v>
      </c>
      <c r="H20" s="5" t="s">
        <v>957</v>
      </c>
      <c r="I20" s="11" t="s">
        <v>884</v>
      </c>
      <c r="J20" s="5" t="s">
        <v>955</v>
      </c>
      <c r="K20" s="11" t="s">
        <v>86</v>
      </c>
      <c r="L20" s="5" t="s">
        <v>952</v>
      </c>
      <c r="M20" s="11" t="s">
        <v>86</v>
      </c>
      <c r="N20" s="5" t="s">
        <v>952</v>
      </c>
      <c r="O20" s="11" t="s">
        <v>86</v>
      </c>
      <c r="P20" s="5" t="s">
        <v>952</v>
      </c>
      <c r="Q20" s="11" t="s">
        <v>86</v>
      </c>
      <c r="R20" s="5" t="s">
        <v>956</v>
      </c>
      <c r="S20" s="11" t="s">
        <v>86</v>
      </c>
      <c r="T20" s="5" t="s">
        <v>89</v>
      </c>
      <c r="U20" s="11" t="s">
        <v>86</v>
      </c>
    </row>
    <row r="21" spans="2:21" ht="84" x14ac:dyDescent="0.3">
      <c r="B21" s="4">
        <v>6756</v>
      </c>
      <c r="C21" s="6" t="str">
        <f>VLOOKUP(B21,'1_문헌특성'!A:AN,2,0)</f>
        <v>Khan (2020)</v>
      </c>
      <c r="D21" s="6" t="str">
        <f>VLOOKUP(B21,'1_문헌특성'!A:AN,3,0)</f>
        <v>RCT</v>
      </c>
      <c r="E21" s="6" t="str">
        <f>VLOOKUP(B21,'1_문헌특성'!A:AN,7,0)</f>
        <v>2009.3~2012.6</v>
      </c>
      <c r="F21" s="6" t="str">
        <f>VLOOKUP(B21,'1_문헌특성'!A:AN,9,0)</f>
        <v>방광암</v>
      </c>
      <c r="G21" s="11" t="s">
        <v>971</v>
      </c>
      <c r="H21" s="5" t="s">
        <v>972</v>
      </c>
      <c r="I21" s="11" t="s">
        <v>971</v>
      </c>
      <c r="J21" s="5" t="s">
        <v>970</v>
      </c>
      <c r="K21" s="11" t="s">
        <v>971</v>
      </c>
      <c r="L21" s="5" t="s">
        <v>985</v>
      </c>
      <c r="M21" s="11" t="s">
        <v>86</v>
      </c>
      <c r="N21" s="5" t="s">
        <v>986</v>
      </c>
      <c r="O21" s="20" t="s">
        <v>971</v>
      </c>
      <c r="P21" s="18" t="s">
        <v>984</v>
      </c>
      <c r="Q21" s="11" t="s">
        <v>86</v>
      </c>
      <c r="R21" s="5"/>
      <c r="S21" s="11" t="s">
        <v>86</v>
      </c>
      <c r="T21" s="5"/>
      <c r="U21" s="11" t="s">
        <v>86</v>
      </c>
    </row>
  </sheetData>
  <sheetProtection algorithmName="SHA-512" hashValue="XJ9AjjayCN8Eam7dgQb3Lylxc1+kA+mGASlfGsWI38eqvTTM8Z8QpZJy0ARYbxcma8guz4OvWEauQ54xWeRLnw==" saltValue="U51Tbd/OxogMhbI6dYRHYw==" spinCount="100000" sheet="1" objects="1" scenarios="1" selectLockedCells="1" selectUnlockedCells="1"/>
  <autoFilter ref="A5:U21"/>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4</vt:i4>
      </vt:variant>
    </vt:vector>
  </HeadingPairs>
  <TitlesOfParts>
    <vt:vector size="4" baseType="lpstr">
      <vt:lpstr>1_문헌특성</vt:lpstr>
      <vt:lpstr>2_결과지표_연속형</vt:lpstr>
      <vt:lpstr>3_결과지표_범주형</vt:lpstr>
      <vt:lpstr>4_비뚤림위험평가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2022-10-17T06:29:30Z</cp:lastPrinted>
  <dcterms:created xsi:type="dcterms:W3CDTF">2021-08-18T04:23:46Z</dcterms:created>
  <dcterms:modified xsi:type="dcterms:W3CDTF">2023-04-24T22:52:30Z</dcterms:modified>
</cp:coreProperties>
</file>