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쏘팔메토\보고서\"/>
    </mc:Choice>
  </mc:AlternateContent>
  <bookViews>
    <workbookView xWindow="0" yWindow="0" windowWidth="16170" windowHeight="8010"/>
  </bookViews>
  <sheets>
    <sheet name="효과성자료추출" sheetId="2" r:id="rId1"/>
    <sheet name="안전성자료추출" sheetId="4" r:id="rId2"/>
    <sheet name="SR 포함문헌 정리" sheetId="9" r:id="rId3"/>
    <sheet name="SR 포함문헌 count" sheetId="8" r:id="rId4"/>
  </sheets>
  <definedNames>
    <definedName name="_xlnm._FilterDatabase" localSheetId="3">'SR 포함문헌 count'!$B$1:$C$1</definedName>
    <definedName name="_xlnm._FilterDatabase" localSheetId="1" hidden="1">안전성자료추출!$A$2:$R$45</definedName>
    <definedName name="_xlnm._FilterDatabase" localSheetId="0" hidden="1">효과성자료추출!$A$2:$S$168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8" l="1"/>
  <c r="E73" i="8"/>
  <c r="F73" i="8"/>
  <c r="G73" i="8"/>
  <c r="H73" i="8"/>
  <c r="I73" i="8"/>
  <c r="D3" i="8"/>
  <c r="E3" i="8"/>
  <c r="F3" i="8"/>
  <c r="G3" i="8"/>
  <c r="H3" i="8"/>
  <c r="I3" i="8"/>
  <c r="D4" i="8"/>
  <c r="E4" i="8"/>
  <c r="F4" i="8"/>
  <c r="G4" i="8"/>
  <c r="H4" i="8"/>
  <c r="I4" i="8"/>
  <c r="D5" i="8"/>
  <c r="E5" i="8"/>
  <c r="F5" i="8"/>
  <c r="G5" i="8"/>
  <c r="H5" i="8"/>
  <c r="I5" i="8"/>
  <c r="D6" i="8"/>
  <c r="E6" i="8"/>
  <c r="F6" i="8"/>
  <c r="G6" i="8"/>
  <c r="H6" i="8"/>
  <c r="I6" i="8"/>
  <c r="D7" i="8"/>
  <c r="E7" i="8"/>
  <c r="F7" i="8"/>
  <c r="G7" i="8"/>
  <c r="H7" i="8"/>
  <c r="I7" i="8"/>
  <c r="D8" i="8"/>
  <c r="E8" i="8"/>
  <c r="F8" i="8"/>
  <c r="G8" i="8"/>
  <c r="H8" i="8"/>
  <c r="I8" i="8"/>
  <c r="D9" i="8"/>
  <c r="E9" i="8"/>
  <c r="F9" i="8"/>
  <c r="G9" i="8"/>
  <c r="H9" i="8"/>
  <c r="I9" i="8"/>
  <c r="D10" i="8"/>
  <c r="E10" i="8"/>
  <c r="F10" i="8"/>
  <c r="G10" i="8"/>
  <c r="H10" i="8"/>
  <c r="I10" i="8"/>
  <c r="D11" i="8"/>
  <c r="E11" i="8"/>
  <c r="F11" i="8"/>
  <c r="G11" i="8"/>
  <c r="H11" i="8"/>
  <c r="I11" i="8"/>
  <c r="D12" i="8"/>
  <c r="E12" i="8"/>
  <c r="F12" i="8"/>
  <c r="G12" i="8"/>
  <c r="H12" i="8"/>
  <c r="I12" i="8"/>
  <c r="D13" i="8"/>
  <c r="E13" i="8"/>
  <c r="F13" i="8"/>
  <c r="G13" i="8"/>
  <c r="H13" i="8"/>
  <c r="I13" i="8"/>
  <c r="D14" i="8"/>
  <c r="E14" i="8"/>
  <c r="F14" i="8"/>
  <c r="G14" i="8"/>
  <c r="H14" i="8"/>
  <c r="I14" i="8"/>
  <c r="D15" i="8"/>
  <c r="E15" i="8"/>
  <c r="F15" i="8"/>
  <c r="G15" i="8"/>
  <c r="H15" i="8"/>
  <c r="I15" i="8"/>
  <c r="D16" i="8"/>
  <c r="E16" i="8"/>
  <c r="F16" i="8"/>
  <c r="G16" i="8"/>
  <c r="H16" i="8"/>
  <c r="I16" i="8"/>
  <c r="D17" i="8"/>
  <c r="E17" i="8"/>
  <c r="F17" i="8"/>
  <c r="G17" i="8"/>
  <c r="H17" i="8"/>
  <c r="I17" i="8"/>
  <c r="D18" i="8"/>
  <c r="E18" i="8"/>
  <c r="F18" i="8"/>
  <c r="G18" i="8"/>
  <c r="H18" i="8"/>
  <c r="I18" i="8"/>
  <c r="D19" i="8"/>
  <c r="E19" i="8"/>
  <c r="F19" i="8"/>
  <c r="G19" i="8"/>
  <c r="H19" i="8"/>
  <c r="I19" i="8"/>
  <c r="D20" i="8"/>
  <c r="E20" i="8"/>
  <c r="F20" i="8"/>
  <c r="G20" i="8"/>
  <c r="H20" i="8"/>
  <c r="I20" i="8"/>
  <c r="D21" i="8"/>
  <c r="E21" i="8"/>
  <c r="F21" i="8"/>
  <c r="G21" i="8"/>
  <c r="H21" i="8"/>
  <c r="I21" i="8"/>
  <c r="D22" i="8"/>
  <c r="E22" i="8"/>
  <c r="F22" i="8"/>
  <c r="G22" i="8"/>
  <c r="H22" i="8"/>
  <c r="I22" i="8"/>
  <c r="D23" i="8"/>
  <c r="E23" i="8"/>
  <c r="F23" i="8"/>
  <c r="G23" i="8"/>
  <c r="H23" i="8"/>
  <c r="I23" i="8"/>
  <c r="D24" i="8"/>
  <c r="E24" i="8"/>
  <c r="F24" i="8"/>
  <c r="G24" i="8"/>
  <c r="H24" i="8"/>
  <c r="I24" i="8"/>
  <c r="D25" i="8"/>
  <c r="E25" i="8"/>
  <c r="F25" i="8"/>
  <c r="G25" i="8"/>
  <c r="H25" i="8"/>
  <c r="I25" i="8"/>
  <c r="D26" i="8"/>
  <c r="E26" i="8"/>
  <c r="F26" i="8"/>
  <c r="G26" i="8"/>
  <c r="H26" i="8"/>
  <c r="I26" i="8"/>
  <c r="D27" i="8"/>
  <c r="E27" i="8"/>
  <c r="F27" i="8"/>
  <c r="G27" i="8"/>
  <c r="H27" i="8"/>
  <c r="I27" i="8"/>
  <c r="D28" i="8"/>
  <c r="E28" i="8"/>
  <c r="F28" i="8"/>
  <c r="G28" i="8"/>
  <c r="H28" i="8"/>
  <c r="I28" i="8"/>
  <c r="D29" i="8"/>
  <c r="E29" i="8"/>
  <c r="F29" i="8"/>
  <c r="G29" i="8"/>
  <c r="H29" i="8"/>
  <c r="I29" i="8"/>
  <c r="D30" i="8"/>
  <c r="E30" i="8"/>
  <c r="F30" i="8"/>
  <c r="G30" i="8"/>
  <c r="H30" i="8"/>
  <c r="I30" i="8"/>
  <c r="D31" i="8"/>
  <c r="E31" i="8"/>
  <c r="F31" i="8"/>
  <c r="G31" i="8"/>
  <c r="H31" i="8"/>
  <c r="I31" i="8"/>
  <c r="D32" i="8"/>
  <c r="E32" i="8"/>
  <c r="F32" i="8"/>
  <c r="G32" i="8"/>
  <c r="H32" i="8"/>
  <c r="I32" i="8"/>
  <c r="D33" i="8"/>
  <c r="E33" i="8"/>
  <c r="F33" i="8"/>
  <c r="G33" i="8"/>
  <c r="H33" i="8"/>
  <c r="I33" i="8"/>
  <c r="D34" i="8"/>
  <c r="E34" i="8"/>
  <c r="F34" i="8"/>
  <c r="G34" i="8"/>
  <c r="H34" i="8"/>
  <c r="I34" i="8"/>
  <c r="D35" i="8"/>
  <c r="E35" i="8"/>
  <c r="F35" i="8"/>
  <c r="G35" i="8"/>
  <c r="H35" i="8"/>
  <c r="I35" i="8"/>
  <c r="D36" i="8"/>
  <c r="E36" i="8"/>
  <c r="F36" i="8"/>
  <c r="G36" i="8"/>
  <c r="H36" i="8"/>
  <c r="I36" i="8"/>
  <c r="D37" i="8"/>
  <c r="E37" i="8"/>
  <c r="F37" i="8"/>
  <c r="G37" i="8"/>
  <c r="H37" i="8"/>
  <c r="I37" i="8"/>
  <c r="D38" i="8"/>
  <c r="E38" i="8"/>
  <c r="F38" i="8"/>
  <c r="G38" i="8"/>
  <c r="H38" i="8"/>
  <c r="I38" i="8"/>
  <c r="D39" i="8"/>
  <c r="E39" i="8"/>
  <c r="F39" i="8"/>
  <c r="G39" i="8"/>
  <c r="H39" i="8"/>
  <c r="I39" i="8"/>
  <c r="D40" i="8"/>
  <c r="E40" i="8"/>
  <c r="F40" i="8"/>
  <c r="G40" i="8"/>
  <c r="H40" i="8"/>
  <c r="I40" i="8"/>
  <c r="D41" i="8"/>
  <c r="E41" i="8"/>
  <c r="F41" i="8"/>
  <c r="G41" i="8"/>
  <c r="H41" i="8"/>
  <c r="I41" i="8"/>
  <c r="D42" i="8"/>
  <c r="E42" i="8"/>
  <c r="F42" i="8"/>
  <c r="G42" i="8"/>
  <c r="H42" i="8"/>
  <c r="I42" i="8"/>
  <c r="D43" i="8"/>
  <c r="E43" i="8"/>
  <c r="F43" i="8"/>
  <c r="G43" i="8"/>
  <c r="H43" i="8"/>
  <c r="I43" i="8"/>
  <c r="D44" i="8"/>
  <c r="E44" i="8"/>
  <c r="F44" i="8"/>
  <c r="G44" i="8"/>
  <c r="H44" i="8"/>
  <c r="I44" i="8"/>
  <c r="D45" i="8"/>
  <c r="E45" i="8"/>
  <c r="F45" i="8"/>
  <c r="G45" i="8"/>
  <c r="H45" i="8"/>
  <c r="I45" i="8"/>
  <c r="D46" i="8"/>
  <c r="E46" i="8"/>
  <c r="F46" i="8"/>
  <c r="G46" i="8"/>
  <c r="H46" i="8"/>
  <c r="I46" i="8"/>
  <c r="D47" i="8"/>
  <c r="E47" i="8"/>
  <c r="F47" i="8"/>
  <c r="G47" i="8"/>
  <c r="H47" i="8"/>
  <c r="I47" i="8"/>
  <c r="D48" i="8"/>
  <c r="E48" i="8"/>
  <c r="F48" i="8"/>
  <c r="G48" i="8"/>
  <c r="H48" i="8"/>
  <c r="I48" i="8"/>
  <c r="D49" i="8"/>
  <c r="E49" i="8"/>
  <c r="F49" i="8"/>
  <c r="G49" i="8"/>
  <c r="H49" i="8"/>
  <c r="I49" i="8"/>
  <c r="D50" i="8"/>
  <c r="E50" i="8"/>
  <c r="F50" i="8"/>
  <c r="G50" i="8"/>
  <c r="H50" i="8"/>
  <c r="I50" i="8"/>
  <c r="D51" i="8"/>
  <c r="E51" i="8"/>
  <c r="F51" i="8"/>
  <c r="G51" i="8"/>
  <c r="H51" i="8"/>
  <c r="I51" i="8"/>
  <c r="D52" i="8"/>
  <c r="E52" i="8"/>
  <c r="F52" i="8"/>
  <c r="G52" i="8"/>
  <c r="H52" i="8"/>
  <c r="I52" i="8"/>
  <c r="D53" i="8"/>
  <c r="E53" i="8"/>
  <c r="F53" i="8"/>
  <c r="G53" i="8"/>
  <c r="H53" i="8"/>
  <c r="I53" i="8"/>
  <c r="D54" i="8"/>
  <c r="E54" i="8"/>
  <c r="F54" i="8"/>
  <c r="G54" i="8"/>
  <c r="H54" i="8"/>
  <c r="I54" i="8"/>
  <c r="D55" i="8"/>
  <c r="E55" i="8"/>
  <c r="F55" i="8"/>
  <c r="G55" i="8"/>
  <c r="H55" i="8"/>
  <c r="I55" i="8"/>
  <c r="D56" i="8"/>
  <c r="E56" i="8"/>
  <c r="F56" i="8"/>
  <c r="G56" i="8"/>
  <c r="H56" i="8"/>
  <c r="I56" i="8"/>
  <c r="D57" i="8"/>
  <c r="E57" i="8"/>
  <c r="F57" i="8"/>
  <c r="G57" i="8"/>
  <c r="H57" i="8"/>
  <c r="I57" i="8"/>
  <c r="D58" i="8"/>
  <c r="E58" i="8"/>
  <c r="F58" i="8"/>
  <c r="G58" i="8"/>
  <c r="H58" i="8"/>
  <c r="I58" i="8"/>
  <c r="D59" i="8"/>
  <c r="E59" i="8"/>
  <c r="F59" i="8"/>
  <c r="G59" i="8"/>
  <c r="H59" i="8"/>
  <c r="I59" i="8"/>
  <c r="D60" i="8"/>
  <c r="E60" i="8"/>
  <c r="F60" i="8"/>
  <c r="G60" i="8"/>
  <c r="H60" i="8"/>
  <c r="I60" i="8"/>
  <c r="D61" i="8"/>
  <c r="E61" i="8"/>
  <c r="F61" i="8"/>
  <c r="G61" i="8"/>
  <c r="H61" i="8"/>
  <c r="I61" i="8"/>
  <c r="D62" i="8"/>
  <c r="E62" i="8"/>
  <c r="F62" i="8"/>
  <c r="G62" i="8"/>
  <c r="H62" i="8"/>
  <c r="I62" i="8"/>
  <c r="D63" i="8"/>
  <c r="E63" i="8"/>
  <c r="F63" i="8"/>
  <c r="G63" i="8"/>
  <c r="H63" i="8"/>
  <c r="I63" i="8"/>
  <c r="D64" i="8"/>
  <c r="E64" i="8"/>
  <c r="F64" i="8"/>
  <c r="G64" i="8"/>
  <c r="H64" i="8"/>
  <c r="I64" i="8"/>
  <c r="D65" i="8"/>
  <c r="E65" i="8"/>
  <c r="F65" i="8"/>
  <c r="G65" i="8"/>
  <c r="H65" i="8"/>
  <c r="I65" i="8"/>
  <c r="D66" i="8"/>
  <c r="E66" i="8"/>
  <c r="F66" i="8"/>
  <c r="G66" i="8"/>
  <c r="H66" i="8"/>
  <c r="I66" i="8"/>
  <c r="D67" i="8"/>
  <c r="E67" i="8"/>
  <c r="F67" i="8"/>
  <c r="G67" i="8"/>
  <c r="H67" i="8"/>
  <c r="I67" i="8"/>
  <c r="D68" i="8"/>
  <c r="E68" i="8"/>
  <c r="F68" i="8"/>
  <c r="G68" i="8"/>
  <c r="H68" i="8"/>
  <c r="I68" i="8"/>
  <c r="D69" i="8"/>
  <c r="E69" i="8"/>
  <c r="F69" i="8"/>
  <c r="G69" i="8"/>
  <c r="H69" i="8"/>
  <c r="I69" i="8"/>
  <c r="D70" i="8"/>
  <c r="E70" i="8"/>
  <c r="F70" i="8"/>
  <c r="G70" i="8"/>
  <c r="H70" i="8"/>
  <c r="I70" i="8"/>
  <c r="D71" i="8"/>
  <c r="E71" i="8"/>
  <c r="F71" i="8"/>
  <c r="G71" i="8"/>
  <c r="H71" i="8"/>
  <c r="I71" i="8"/>
  <c r="D72" i="8"/>
  <c r="E72" i="8"/>
  <c r="F72" i="8"/>
  <c r="G72" i="8"/>
  <c r="H72" i="8"/>
  <c r="I72" i="8"/>
  <c r="I2" i="8"/>
  <c r="H2" i="8"/>
  <c r="G2" i="8"/>
  <c r="F2" i="8"/>
  <c r="E2" i="8"/>
  <c r="D2" i="8"/>
  <c r="J7" i="4" l="1"/>
  <c r="K7" i="4"/>
  <c r="L7" i="4"/>
  <c r="J12" i="4"/>
  <c r="K12" i="4"/>
  <c r="L12" i="4"/>
  <c r="J9" i="4"/>
  <c r="K9" i="4"/>
  <c r="L9" i="4"/>
  <c r="J13" i="4"/>
  <c r="K13" i="4"/>
  <c r="L13" i="4"/>
  <c r="J10" i="4"/>
  <c r="K10" i="4"/>
  <c r="L10" i="4"/>
  <c r="J11" i="4"/>
  <c r="K11" i="4"/>
  <c r="L11" i="4"/>
  <c r="J8" i="4"/>
  <c r="K8" i="4"/>
  <c r="L8" i="4"/>
  <c r="J14" i="4"/>
  <c r="K14" i="4"/>
  <c r="L14" i="4"/>
  <c r="L6" i="4"/>
  <c r="K6" i="4"/>
  <c r="J6" i="4"/>
  <c r="I115" i="2"/>
  <c r="J115" i="2"/>
  <c r="K115" i="2"/>
  <c r="I116" i="2"/>
  <c r="J116" i="2"/>
  <c r="K116" i="2"/>
  <c r="I117" i="2"/>
  <c r="J117" i="2"/>
  <c r="K117" i="2"/>
  <c r="I118" i="2"/>
  <c r="J118" i="2"/>
  <c r="K118" i="2"/>
  <c r="K114" i="2" l="1"/>
  <c r="J114" i="2"/>
  <c r="I114" i="2"/>
  <c r="J113" i="2"/>
  <c r="K113" i="2"/>
  <c r="I113" i="2"/>
  <c r="I7" i="2"/>
  <c r="J7" i="2"/>
  <c r="K7" i="2"/>
  <c r="K16" i="2" l="1"/>
  <c r="J16" i="2"/>
  <c r="I16" i="2"/>
  <c r="K68" i="2"/>
  <c r="J68" i="2"/>
  <c r="I68" i="2"/>
  <c r="K98" i="2"/>
  <c r="J98" i="2"/>
  <c r="I98" i="2"/>
  <c r="K93" i="2"/>
  <c r="J93" i="2"/>
  <c r="I93" i="2"/>
  <c r="K87" i="2"/>
  <c r="J87" i="2"/>
  <c r="I87" i="2"/>
  <c r="K85" i="2"/>
  <c r="J85" i="2"/>
  <c r="I85" i="2"/>
  <c r="K92" i="2"/>
  <c r="J92" i="2"/>
  <c r="I92" i="2"/>
  <c r="K83" i="2"/>
  <c r="J83" i="2"/>
  <c r="I83" i="2"/>
  <c r="K82" i="2"/>
  <c r="J82" i="2"/>
  <c r="I82" i="2"/>
  <c r="K67" i="2"/>
  <c r="J67" i="2"/>
  <c r="I67" i="2"/>
  <c r="K10" i="2"/>
  <c r="J10" i="2"/>
  <c r="I10" i="2"/>
  <c r="K76" i="2"/>
  <c r="J76" i="2"/>
  <c r="I76" i="2"/>
  <c r="K77" i="2"/>
  <c r="J77" i="2"/>
  <c r="I77" i="2"/>
  <c r="K3" i="2"/>
  <c r="J3" i="2"/>
  <c r="I3" i="2"/>
  <c r="K53" i="2"/>
  <c r="J53" i="2"/>
  <c r="I53" i="2"/>
  <c r="K9" i="2"/>
  <c r="J9" i="2"/>
  <c r="I9" i="2"/>
  <c r="K8" i="2"/>
  <c r="J8" i="2"/>
  <c r="I8" i="2"/>
  <c r="K11" i="2"/>
  <c r="J11" i="2"/>
  <c r="I11" i="2"/>
  <c r="K60" i="2"/>
  <c r="J60" i="2"/>
  <c r="I60" i="2"/>
  <c r="K62" i="2"/>
  <c r="J62" i="2"/>
  <c r="I62" i="2"/>
  <c r="K52" i="2"/>
  <c r="J52" i="2"/>
  <c r="I52" i="2"/>
  <c r="K42" i="2"/>
  <c r="J42" i="2"/>
  <c r="I42" i="2"/>
  <c r="K41" i="2"/>
  <c r="J41" i="2"/>
  <c r="I41" i="2"/>
  <c r="K40" i="2"/>
  <c r="J40" i="2"/>
  <c r="I40" i="2"/>
  <c r="K39" i="2"/>
  <c r="J39" i="2"/>
  <c r="I39" i="2"/>
  <c r="K38" i="2"/>
  <c r="J38" i="2"/>
  <c r="I38" i="2"/>
  <c r="K32" i="2"/>
  <c r="J32" i="2"/>
  <c r="I32" i="2"/>
  <c r="K24" i="2"/>
  <c r="J24" i="2"/>
  <c r="I24" i="2"/>
  <c r="K23" i="2"/>
  <c r="J23" i="2"/>
  <c r="I23" i="2"/>
  <c r="K17" i="2"/>
  <c r="J17" i="2"/>
  <c r="I17" i="2"/>
  <c r="K31" i="2"/>
  <c r="J31" i="2"/>
  <c r="I31" i="2"/>
  <c r="K22" i="2"/>
  <c r="J22" i="2"/>
  <c r="I22" i="2"/>
  <c r="K25" i="2"/>
  <c r="J25" i="2"/>
  <c r="I25" i="2"/>
  <c r="K58" i="2"/>
  <c r="J58" i="2"/>
  <c r="I58" i="2"/>
  <c r="K15" i="2"/>
  <c r="J15" i="2"/>
  <c r="I15" i="2"/>
  <c r="K59" i="2"/>
  <c r="J59" i="2"/>
  <c r="I59" i="2"/>
  <c r="K63" i="2"/>
  <c r="J63" i="2"/>
  <c r="I63" i="2"/>
  <c r="K61" i="2"/>
  <c r="J61" i="2"/>
  <c r="I61" i="2"/>
  <c r="J71" i="2"/>
  <c r="K71" i="2"/>
  <c r="I71" i="2"/>
  <c r="K74" i="2"/>
  <c r="J74" i="2"/>
  <c r="I74" i="2"/>
  <c r="K97" i="2"/>
  <c r="J97" i="2"/>
  <c r="I97" i="2"/>
  <c r="K95" i="2"/>
  <c r="J95" i="2"/>
  <c r="I95" i="2"/>
  <c r="I90" i="2"/>
  <c r="J90" i="2"/>
  <c r="K90" i="2"/>
  <c r="I86" i="2"/>
  <c r="J86" i="2"/>
  <c r="K86" i="2"/>
  <c r="K84" i="2"/>
  <c r="J84" i="2"/>
  <c r="I84" i="2"/>
  <c r="I79" i="2"/>
  <c r="J79" i="2"/>
  <c r="K79" i="2"/>
  <c r="I102" i="2"/>
  <c r="J102" i="2"/>
  <c r="K102" i="2"/>
  <c r="I73" i="2"/>
  <c r="J73" i="2"/>
  <c r="K73" i="2"/>
  <c r="K80" i="2"/>
  <c r="J80" i="2"/>
  <c r="I80" i="2"/>
  <c r="K30" i="2"/>
  <c r="J30" i="2"/>
  <c r="I30" i="2"/>
  <c r="K28" i="2"/>
  <c r="J28" i="2"/>
  <c r="I28" i="2"/>
  <c r="K94" i="2"/>
  <c r="J94" i="2"/>
  <c r="I94" i="2"/>
  <c r="K96" i="2"/>
  <c r="J96" i="2"/>
  <c r="I96" i="2"/>
  <c r="K103" i="2"/>
  <c r="J103" i="2"/>
  <c r="I103" i="2"/>
  <c r="K21" i="2"/>
  <c r="J21" i="2"/>
  <c r="I21" i="2"/>
  <c r="K51" i="2"/>
  <c r="J51" i="2"/>
  <c r="I51" i="2"/>
  <c r="K49" i="2"/>
  <c r="J49" i="2"/>
  <c r="I49" i="2"/>
  <c r="K46" i="2"/>
  <c r="J46" i="2"/>
  <c r="I46" i="2"/>
  <c r="K37" i="2"/>
  <c r="J37" i="2"/>
  <c r="I37" i="2"/>
</calcChain>
</file>

<file path=xl/sharedStrings.xml><?xml version="1.0" encoding="utf-8"?>
<sst xmlns="http://schemas.openxmlformats.org/spreadsheetml/2006/main" count="1588" uniqueCount="434">
  <si>
    <t>Russo</t>
  </si>
  <si>
    <t>Trivisonno</t>
  </si>
  <si>
    <t>Novara</t>
  </si>
  <si>
    <t>Agbabiaka</t>
  </si>
  <si>
    <t>순서</t>
    <phoneticPr fontId="1" type="noConversion"/>
  </si>
  <si>
    <t>1저자</t>
    <phoneticPr fontId="1" type="noConversion"/>
  </si>
  <si>
    <t>연도</t>
    <phoneticPr fontId="1" type="noConversion"/>
  </si>
  <si>
    <t>선택문헌</t>
  </si>
  <si>
    <t>HESr vs alfuzosin</t>
  </si>
  <si>
    <t>Placebo vs alfuzosin</t>
  </si>
  <si>
    <t>Tamsulosin vs alfuzosin</t>
  </si>
  <si>
    <t>Silodosin vs alfuzosin</t>
  </si>
  <si>
    <t>nHESr vs alfuzosin</t>
  </si>
  <si>
    <t>Placebo vs HESr</t>
  </si>
  <si>
    <t>Tamsulosin vs HESr</t>
  </si>
  <si>
    <t>Silodosin vs HESr</t>
  </si>
  <si>
    <t>nHESr vs HESr</t>
  </si>
  <si>
    <t>Tamsulosin vs placebo</t>
  </si>
  <si>
    <t>Silodosin vs placebo</t>
  </si>
  <si>
    <t>nHESr vs placebo</t>
  </si>
  <si>
    <t>Silodosin vs tamsulosin</t>
  </si>
  <si>
    <t>nHESr vs tamsulosin</t>
  </si>
  <si>
    <t>nHESr vs silodosin</t>
  </si>
  <si>
    <t>Effect size</t>
  </si>
  <si>
    <t>95% CI</t>
    <phoneticPr fontId="1" type="noConversion"/>
  </si>
  <si>
    <t>IPSS</t>
    <phoneticPr fontId="1" type="noConversion"/>
  </si>
  <si>
    <t>Qmax</t>
    <phoneticPr fontId="1" type="noConversion"/>
  </si>
  <si>
    <t>HESr vs Alfuzosin</t>
  </si>
  <si>
    <t>Placebo vs Alfuzosin</t>
  </si>
  <si>
    <t>Tamsulosin vs Alfuzosin</t>
  </si>
  <si>
    <t>Silodosin vs Alfuzosin</t>
  </si>
  <si>
    <t>Terazosin vs Alfuzosin</t>
  </si>
  <si>
    <t>nHESr vs Alfuzosin</t>
  </si>
  <si>
    <t>Terazosin vs HESr</t>
  </si>
  <si>
    <t>Tamsulosin vs Placebo</t>
  </si>
  <si>
    <t>Silodosin vs Placebo</t>
  </si>
  <si>
    <t>Terazosin vs Placebo</t>
  </si>
  <si>
    <t>nHESr vs Placebo</t>
  </si>
  <si>
    <t>Silodosin vs Tamsulosin</t>
  </si>
  <si>
    <t>Terazosin vs Tamsulosin</t>
  </si>
  <si>
    <t>nHESr vs Tamsulosin</t>
  </si>
  <si>
    <t>Terazosin vs Silodosin</t>
  </si>
  <si>
    <t>nHESR vs Silodosin</t>
  </si>
  <si>
    <t>nHESr vs Terazosin</t>
  </si>
  <si>
    <t>overall</t>
    <phoneticPr fontId="1" type="noConversion"/>
  </si>
  <si>
    <t>Qmax</t>
  </si>
  <si>
    <t>Qmax</t>
    <phoneticPr fontId="1" type="noConversion"/>
  </si>
  <si>
    <t>vs. α-blockers</t>
    <phoneticPr fontId="1" type="noConversion"/>
  </si>
  <si>
    <t>vs. placebo</t>
    <phoneticPr fontId="1" type="noConversion"/>
  </si>
  <si>
    <t>vs. α-blockers_2</t>
    <phoneticPr fontId="1" type="noConversion"/>
  </si>
  <si>
    <t>vs. placebo_2</t>
    <phoneticPr fontId="1" type="noConversion"/>
  </si>
  <si>
    <t>IPSS</t>
  </si>
  <si>
    <t>Placebo vs tamsulosin</t>
  </si>
  <si>
    <t>Postvoid residual</t>
  </si>
  <si>
    <t>6개월</t>
  </si>
  <si>
    <t>6개월</t>
    <phoneticPr fontId="1" type="noConversion"/>
  </si>
  <si>
    <t>Terazosin vs placebo</t>
  </si>
  <si>
    <t>Terazosin vs tamsulosin</t>
  </si>
  <si>
    <t>nHESr vs terazosin</t>
  </si>
  <si>
    <t>12개월</t>
    <phoneticPr fontId="1" type="noConversion"/>
  </si>
  <si>
    <t>3개월</t>
    <phoneticPr fontId="1" type="noConversion"/>
  </si>
  <si>
    <t>비교군</t>
    <phoneticPr fontId="1" type="noConversion"/>
  </si>
  <si>
    <t>분류</t>
    <phoneticPr fontId="1" type="noConversion"/>
  </si>
  <si>
    <t>시점</t>
    <phoneticPr fontId="1" type="noConversion"/>
  </si>
  <si>
    <t>결과지표</t>
    <phoneticPr fontId="1" type="noConversion"/>
  </si>
  <si>
    <t>원자료</t>
    <phoneticPr fontId="1" type="noConversion"/>
  </si>
  <si>
    <t>Placebo vs HESr*</t>
    <phoneticPr fontId="1" type="noConversion"/>
  </si>
  <si>
    <t>Tamsulosin vs HESr*</t>
    <phoneticPr fontId="1" type="noConversion"/>
  </si>
  <si>
    <t>Silodosin vs HESr*</t>
    <phoneticPr fontId="1" type="noConversion"/>
  </si>
  <si>
    <t>Terazosin vs HESr*</t>
    <phoneticPr fontId="1" type="noConversion"/>
  </si>
  <si>
    <t>nHESr vs Tamsulosin</t>
    <phoneticPr fontId="1" type="noConversion"/>
  </si>
  <si>
    <t>1저자</t>
    <phoneticPr fontId="1" type="noConversion"/>
  </si>
  <si>
    <t>연도</t>
    <phoneticPr fontId="1" type="noConversion"/>
  </si>
  <si>
    <t>no</t>
    <phoneticPr fontId="1" type="noConversion"/>
  </si>
  <si>
    <t>95% CI(Lower)</t>
    <phoneticPr fontId="1" type="noConversion"/>
  </si>
  <si>
    <t>95% CI(Upper)</t>
    <phoneticPr fontId="1" type="noConversion"/>
  </si>
  <si>
    <t>I2</t>
    <phoneticPr fontId="1" type="noConversion"/>
  </si>
  <si>
    <t>신뢰도 등</t>
    <phoneticPr fontId="1" type="noConversion"/>
  </si>
  <si>
    <t>환자수 (문헌수)</t>
    <phoneticPr fontId="1" type="noConversion"/>
  </si>
  <si>
    <t>High</t>
    <phoneticPr fontId="1" type="noConversion"/>
  </si>
  <si>
    <t>2-6개월</t>
    <phoneticPr fontId="1" type="noConversion"/>
  </si>
  <si>
    <t>12-17개월</t>
    <phoneticPr fontId="1" type="noConversion"/>
  </si>
  <si>
    <t>쏘팔메토 단독 vs 위약</t>
    <phoneticPr fontId="1" type="noConversion"/>
  </si>
  <si>
    <t>쏘팔메토 복합물 vs 위약</t>
    <phoneticPr fontId="1" type="noConversion"/>
  </si>
  <si>
    <t>12~48주</t>
    <phoneticPr fontId="1" type="noConversion"/>
  </si>
  <si>
    <t>Low</t>
    <phoneticPr fontId="1" type="noConversion"/>
  </si>
  <si>
    <t>2~6개월</t>
    <phoneticPr fontId="1" type="noConversion"/>
  </si>
  <si>
    <t>−0.15</t>
    <phoneticPr fontId="1" type="noConversion"/>
  </si>
  <si>
    <t>−0.30</t>
    <phoneticPr fontId="1" type="noConversion"/>
  </si>
  <si>
    <t>−0.01</t>
    <phoneticPr fontId="1" type="noConversion"/>
  </si>
  <si>
    <t>12~17개월</t>
    <phoneticPr fontId="1" type="noConversion"/>
  </si>
  <si>
    <t>QoL(IPSS-QoL score)</t>
    <phoneticPr fontId="1" type="noConversion"/>
  </si>
  <si>
    <t>부작용</t>
    <phoneticPr fontId="1" type="noConversion"/>
  </si>
  <si>
    <t>2443 (13편)</t>
    <phoneticPr fontId="1" type="noConversion"/>
  </si>
  <si>
    <t>2~17개월</t>
    <phoneticPr fontId="1" type="noConversion"/>
  </si>
  <si>
    <t>RR</t>
    <phoneticPr fontId="1" type="noConversion"/>
  </si>
  <si>
    <t>MD</t>
    <phoneticPr fontId="1" type="noConversion"/>
  </si>
  <si>
    <t>가장 흔하게 보고된 이상 반응은 두통, 위장 장애(예: 설사, 메스꺼움 및 구토, 위장 장애), 상기도(예: 비염), 사정 장애, 근골격계(예: 무릎 관절통 및 팔 근육통), 현기증, 저혈압, 심각한 부작용으로 결장암, 위장 출혈, 요폐, 심근허혈 등이 있음</t>
    <phoneticPr fontId="1" type="noConversion"/>
  </si>
  <si>
    <t>부작용 종류</t>
    <phoneticPr fontId="1" type="noConversion"/>
  </si>
  <si>
    <t>급성 요폐</t>
    <phoneticPr fontId="1" type="noConversion"/>
  </si>
  <si>
    <t>RR</t>
    <phoneticPr fontId="1" type="noConversion"/>
  </si>
  <si>
    <t>409 (2편)</t>
    <phoneticPr fontId="1" type="noConversion"/>
  </si>
  <si>
    <t>부작용</t>
    <phoneticPr fontId="1" type="noConversion"/>
  </si>
  <si>
    <t>12~48주</t>
    <phoneticPr fontId="1" type="noConversion"/>
  </si>
  <si>
    <t>437 (3편)</t>
    <phoneticPr fontId="1" type="noConversion"/>
  </si>
  <si>
    <t>Low</t>
    <phoneticPr fontId="1" type="noConversion"/>
  </si>
  <si>
    <t>두통, 위장 장애(예: 설사, 메스꺼움 및 구토, 위장 장애), 상기도(예: 비염), 사정 장애, 근골격계(예: 무릎 관절통 및 통증) 및 현기증</t>
    <phoneticPr fontId="1" type="noConversion"/>
  </si>
  <si>
    <t>NR</t>
    <phoneticPr fontId="1" type="noConversion"/>
  </si>
  <si>
    <t>효과가 매우 불확실하다고 기술</t>
    <phoneticPr fontId="1" type="noConversion"/>
  </si>
  <si>
    <t>Morgia (2014)</t>
  </si>
  <si>
    <t>순서</t>
    <phoneticPr fontId="1" type="noConversion"/>
  </si>
  <si>
    <t>Cai</t>
    <phoneticPr fontId="1" type="noConversion"/>
  </si>
  <si>
    <t>QOL</t>
    <phoneticPr fontId="1" type="noConversion"/>
  </si>
  <si>
    <t>전립선크기</t>
    <phoneticPr fontId="1" type="noConversion"/>
  </si>
  <si>
    <t>PSA</t>
    <phoneticPr fontId="1" type="noConversion"/>
  </si>
  <si>
    <t>쏘팔메토 vs Tamsulosin*</t>
    <phoneticPr fontId="1" type="noConversion"/>
  </si>
  <si>
    <t>930 (3편)</t>
    <phoneticPr fontId="1" type="noConversion"/>
  </si>
  <si>
    <t>6개월</t>
    <phoneticPr fontId="1" type="noConversion"/>
  </si>
  <si>
    <t>OR</t>
    <phoneticPr fontId="1" type="noConversion"/>
  </si>
  <si>
    <t>890 (2편)</t>
    <phoneticPr fontId="1" type="noConversion"/>
  </si>
  <si>
    <t>Tacklind</t>
    <phoneticPr fontId="1" type="noConversion"/>
  </si>
  <si>
    <t>AUA 변화량</t>
    <phoneticPr fontId="1" type="noConversion"/>
  </si>
  <si>
    <t>SR vs placebo</t>
    <phoneticPr fontId="1" type="noConversion"/>
  </si>
  <si>
    <t>MD</t>
    <phoneticPr fontId="1" type="noConversion"/>
  </si>
  <si>
    <t>야뇨(times/evening)</t>
    <phoneticPr fontId="1" type="noConversion"/>
  </si>
  <si>
    <t>Qmax (mL/s) 변화량</t>
    <phoneticPr fontId="1" type="noConversion"/>
  </si>
  <si>
    <t>Peak urine flow (mL/s) at endpoint</t>
    <phoneticPr fontId="1" type="noConversion"/>
  </si>
  <si>
    <t>Patient self-rating for improved symptoms(good, very good-RR)</t>
    <phoneticPr fontId="1" type="noConversion"/>
  </si>
  <si>
    <t>Physician-assessed improvement of symptoms</t>
    <phoneticPr fontId="1" type="noConversion"/>
  </si>
  <si>
    <t>RR</t>
    <phoneticPr fontId="1" type="noConversion"/>
  </si>
  <si>
    <t>Prostate size (cc) at endpoint</t>
    <phoneticPr fontId="1" type="noConversion"/>
  </si>
  <si>
    <t>Prostate size (cc) mean change from baseline</t>
    <phoneticPr fontId="1" type="noConversion"/>
  </si>
  <si>
    <t>Study withdrawals</t>
    <phoneticPr fontId="1" type="noConversion"/>
  </si>
  <si>
    <t>부작용</t>
    <phoneticPr fontId="1" type="noConversion"/>
  </si>
  <si>
    <t>1453 (11편)</t>
    <phoneticPr fontId="1" type="noConversion"/>
  </si>
  <si>
    <t>425 (4편)</t>
    <phoneticPr fontId="1" type="noConversion"/>
  </si>
  <si>
    <t>IPSS/AUA</t>
    <phoneticPr fontId="1" type="noConversion"/>
  </si>
  <si>
    <t>52-72주(1년 이상)</t>
    <phoneticPr fontId="1" type="noConversion"/>
  </si>
  <si>
    <t>26-72주(6개월 이상)</t>
    <phoneticPr fontId="1" type="noConversion"/>
  </si>
  <si>
    <t>26-72주 (6개월 이상)</t>
    <phoneticPr fontId="1" type="noConversion"/>
  </si>
  <si>
    <t>NR</t>
    <phoneticPr fontId="1" type="noConversion"/>
  </si>
  <si>
    <t>drug related side effects (asthenia, decrease in libido, diarrhea, dizziness, ejaculation disorders, GI (gastrointestinal) distress, headache, postural hypotension)</t>
    <phoneticPr fontId="1" type="noConversion"/>
  </si>
  <si>
    <t>Permixon vs finasteride</t>
    <phoneticPr fontId="1" type="noConversion"/>
  </si>
  <si>
    <t>IPSS 변화량</t>
    <phoneticPr fontId="1" type="noConversion"/>
  </si>
  <si>
    <t>FF</t>
    <phoneticPr fontId="1" type="noConversion"/>
  </si>
  <si>
    <t>Permixon vs tamsulosin</t>
    <phoneticPr fontId="1" type="noConversion"/>
  </si>
  <si>
    <t>744 (2편)</t>
    <phoneticPr fontId="1" type="noConversion"/>
  </si>
  <si>
    <t>SR + Urtica dioica vs placebo</t>
    <phoneticPr fontId="1" type="noConversion"/>
  </si>
  <si>
    <t>NA (1편 발생 0%)</t>
    <phoneticPr fontId="1" type="noConversion"/>
  </si>
  <si>
    <t>Permixon® + tamsulosin vs placebo + tamsulosin</t>
    <phoneticPr fontId="1" type="noConversion"/>
  </si>
  <si>
    <t>369 (2편)</t>
    <phoneticPr fontId="1" type="noConversion"/>
  </si>
  <si>
    <t>Permixon® versus gestonorone caproate</t>
    <phoneticPr fontId="1" type="noConversion"/>
  </si>
  <si>
    <t>FS</t>
    <phoneticPr fontId="1" type="noConversion"/>
  </si>
  <si>
    <t>Prostataplex™ versus placebo</t>
    <phoneticPr fontId="1" type="noConversion"/>
  </si>
  <si>
    <t>Cernitin™ + SR + ß-sitosterol + vitamin E versus placebo</t>
    <phoneticPr fontId="1" type="noConversion"/>
  </si>
  <si>
    <t>FC</t>
    <phoneticPr fontId="1" type="noConversion"/>
  </si>
  <si>
    <t>SR + Urtica dioica versus finasteride</t>
    <phoneticPr fontId="1" type="noConversion"/>
  </si>
  <si>
    <t>SR + Urtica dioica versus tamsulosin</t>
    <phoneticPr fontId="1" type="noConversion"/>
  </si>
  <si>
    <t>IPSS ≤ 7</t>
    <phoneticPr fontId="1" type="noConversion"/>
  </si>
  <si>
    <t>2/191 (1.0%)</t>
    <phoneticPr fontId="1" type="noConversion"/>
  </si>
  <si>
    <t>0/38 (0%)</t>
    <phoneticPr fontId="1" type="noConversion"/>
  </si>
  <si>
    <t>9/315 (2.9%)</t>
    <phoneticPr fontId="1" type="noConversion"/>
  </si>
  <si>
    <t>0/115 (0%)</t>
    <phoneticPr fontId="1" type="noConversion"/>
  </si>
  <si>
    <t>3/194 (1.5%)</t>
    <phoneticPr fontId="1" type="noConversion"/>
  </si>
  <si>
    <t>1/37 (2.7%)</t>
    <phoneticPr fontId="1" type="noConversion"/>
  </si>
  <si>
    <t>3/312 (1.0%)</t>
    <phoneticPr fontId="1" type="noConversion"/>
  </si>
  <si>
    <t>2/114 (1.8)%</t>
    <phoneticPr fontId="1" type="noConversion"/>
  </si>
  <si>
    <t xml:space="preserve">중재군 n/N (%) </t>
    <phoneticPr fontId="1" type="noConversion"/>
  </si>
  <si>
    <t xml:space="preserve">대조군 n/N (%) </t>
    <phoneticPr fontId="1" type="noConversion"/>
  </si>
  <si>
    <t>P value</t>
    <phoneticPr fontId="1" type="noConversion"/>
  </si>
  <si>
    <t>0/20 (0)</t>
  </si>
  <si>
    <t>2/20 (10)</t>
  </si>
  <si>
    <t>4/20 (20)</t>
  </si>
  <si>
    <t>7/20 (35)</t>
  </si>
  <si>
    <t>1/20 (0.5)</t>
  </si>
  <si>
    <t>Permixon vs  finasteride</t>
    <phoneticPr fontId="1" type="noConversion"/>
  </si>
  <si>
    <t>12/551 (2.2)</t>
  </si>
  <si>
    <t>5/551 (1)</t>
  </si>
  <si>
    <t>10/551 (1.8)</t>
  </si>
  <si>
    <t>7/551 (1.3)</t>
  </si>
  <si>
    <t>16/542 (3.0)</t>
  </si>
  <si>
    <t>6/542 (1)</t>
  </si>
  <si>
    <t>15/542 (2.8)</t>
  </si>
  <si>
    <t>2/542 (0.4)</t>
  </si>
  <si>
    <t>NR</t>
    <phoneticPr fontId="1" type="noConversion"/>
  </si>
  <si>
    <t>3125 (RCT 12편)</t>
    <phoneticPr fontId="1" type="noConversion"/>
  </si>
  <si>
    <t>1557 (RCT 14편)</t>
    <phoneticPr fontId="1" type="noConversion"/>
  </si>
  <si>
    <t>Vela-Navarrete</t>
    <phoneticPr fontId="1" type="noConversion"/>
  </si>
  <si>
    <t>Alcaraz (2016)</t>
    <phoneticPr fontId="1" type="noConversion"/>
  </si>
  <si>
    <t>Aliaev (2002)</t>
    <phoneticPr fontId="1" type="noConversion"/>
  </si>
  <si>
    <t>Al-Shukri (2000)</t>
    <phoneticPr fontId="1" type="noConversion"/>
  </si>
  <si>
    <t>Argirovic (2013)</t>
    <phoneticPr fontId="1" type="noConversion"/>
  </si>
  <si>
    <t>Authie (1987)</t>
    <phoneticPr fontId="1" type="noConversion"/>
  </si>
  <si>
    <t>Barry (2011)</t>
    <phoneticPr fontId="1" type="noConversion"/>
  </si>
  <si>
    <t>BASTA (2006)</t>
    <phoneticPr fontId="1" type="noConversion"/>
  </si>
  <si>
    <t>Bauer (1999)</t>
    <phoneticPr fontId="1" type="noConversion"/>
  </si>
  <si>
    <t>Bent (2006)</t>
    <phoneticPr fontId="1" type="noConversion"/>
  </si>
  <si>
    <t>Boccafoschi (1983)</t>
    <phoneticPr fontId="1" type="noConversion"/>
  </si>
  <si>
    <t>Braeckman (1997)</t>
    <phoneticPr fontId="1" type="noConversion"/>
  </si>
  <si>
    <t>Carbin (1990)</t>
    <phoneticPr fontId="1" type="noConversion"/>
  </si>
  <si>
    <t>Carraro (1996)</t>
    <phoneticPr fontId="1" type="noConversion"/>
  </si>
  <si>
    <t>Champault (1984)</t>
    <phoneticPr fontId="1" type="noConversion"/>
  </si>
  <si>
    <t>Chapple (2011)</t>
    <phoneticPr fontId="1" type="noConversion"/>
  </si>
  <si>
    <t>Coulson (2013)</t>
    <phoneticPr fontId="1" type="noConversion"/>
  </si>
  <si>
    <t>Cukier (1985)</t>
    <phoneticPr fontId="1" type="noConversion"/>
  </si>
  <si>
    <t>Dathe (1991)</t>
    <phoneticPr fontId="1" type="noConversion"/>
  </si>
  <si>
    <t>Debruyne (2002)</t>
    <phoneticPr fontId="1" type="noConversion"/>
  </si>
  <si>
    <t>Debruyne (2004)</t>
    <phoneticPr fontId="1" type="noConversion"/>
  </si>
  <si>
    <t>Descotes (1995)</t>
    <phoneticPr fontId="1" type="noConversion"/>
  </si>
  <si>
    <t>Djavan (2005)</t>
    <phoneticPr fontId="1" type="noConversion"/>
  </si>
  <si>
    <t>Ebbinghaus (1995)</t>
    <phoneticPr fontId="1" type="noConversion"/>
  </si>
  <si>
    <t>El-Demiry (2004)</t>
    <phoneticPr fontId="1" type="noConversion"/>
  </si>
  <si>
    <t>Emili (1983)</t>
    <phoneticPr fontId="1" type="noConversion"/>
  </si>
  <si>
    <t>Engelmann (2006)</t>
    <phoneticPr fontId="1" type="noConversion"/>
  </si>
  <si>
    <t>Foroutan (1997)</t>
    <phoneticPr fontId="1" type="noConversion"/>
  </si>
  <si>
    <t>Gabric (1987)</t>
    <phoneticPr fontId="1" type="noConversion"/>
  </si>
  <si>
    <t>Gerber (2001)</t>
    <phoneticPr fontId="1" type="noConversion"/>
  </si>
  <si>
    <t>Giannakopouloset (2002)</t>
    <phoneticPr fontId="1" type="noConversion"/>
  </si>
  <si>
    <t>Glémain (2002)</t>
    <phoneticPr fontId="1" type="noConversion"/>
  </si>
  <si>
    <t>Gorilovsky (1995)</t>
    <phoneticPr fontId="1" type="noConversion"/>
  </si>
  <si>
    <t>Hizli (2007)</t>
    <phoneticPr fontId="1" type="noConversion"/>
  </si>
  <si>
    <t>Hong (2009)</t>
    <phoneticPr fontId="1" type="noConversion"/>
  </si>
  <si>
    <t>Iacono (2015)</t>
    <phoneticPr fontId="1" type="noConversion"/>
  </si>
  <si>
    <t>Latil (2015)</t>
    <phoneticPr fontId="1" type="noConversion"/>
  </si>
  <si>
    <t>Lepor (1996)</t>
    <phoneticPr fontId="1" type="noConversion"/>
  </si>
  <si>
    <t>Lepor (1998)</t>
    <phoneticPr fontId="1" type="noConversion"/>
  </si>
  <si>
    <t>Löbelenz (1992)</t>
    <phoneticPr fontId="1" type="noConversion"/>
  </si>
  <si>
    <t>Lopatkin (2005)</t>
    <phoneticPr fontId="1" type="noConversion"/>
  </si>
  <si>
    <t>Mandressi (1983)</t>
    <phoneticPr fontId="1" type="noConversion"/>
  </si>
  <si>
    <t>Marks (2000)</t>
    <phoneticPr fontId="1" type="noConversion"/>
  </si>
  <si>
    <t>Martorana (1986)</t>
    <phoneticPr fontId="1" type="noConversion"/>
  </si>
  <si>
    <t>Mattei (1990)</t>
    <phoneticPr fontId="1" type="noConversion"/>
  </si>
  <si>
    <t>Metzker (1996)</t>
    <phoneticPr fontId="1" type="noConversion"/>
  </si>
  <si>
    <t>Mohanty (1999)</t>
    <phoneticPr fontId="1" type="noConversion"/>
  </si>
  <si>
    <t>Morgia (2014)</t>
    <phoneticPr fontId="1" type="noConversion"/>
  </si>
  <si>
    <t>Pannunzio (1986)</t>
    <phoneticPr fontId="1" type="noConversion"/>
  </si>
  <si>
    <t>Praun (2000)</t>
    <phoneticPr fontId="1" type="noConversion"/>
  </si>
  <si>
    <t>Preuss (2001)</t>
    <phoneticPr fontId="1" type="noConversion"/>
  </si>
  <si>
    <t>Pytel (2002)</t>
    <phoneticPr fontId="1" type="noConversion"/>
  </si>
  <si>
    <t>Reece-Smith (1986)</t>
    <phoneticPr fontId="1" type="noConversion"/>
  </si>
  <si>
    <t>Roehrborn (1996)</t>
    <phoneticPr fontId="1" type="noConversion"/>
  </si>
  <si>
    <t>Roehrborn (2001)</t>
    <phoneticPr fontId="1" type="noConversion"/>
  </si>
  <si>
    <t>Roveda (1994)</t>
    <phoneticPr fontId="1" type="noConversion"/>
  </si>
  <si>
    <t>Ryu (2015)</t>
    <phoneticPr fontId="1" type="noConversion"/>
  </si>
  <si>
    <t>Schulz (2006)</t>
    <phoneticPr fontId="1" type="noConversion"/>
  </si>
  <si>
    <t>Shi (2008)</t>
    <phoneticPr fontId="1" type="noConversion"/>
  </si>
  <si>
    <t>Sökeland (1997)</t>
    <phoneticPr fontId="1" type="noConversion"/>
  </si>
  <si>
    <t>Stepanov (1999)</t>
    <phoneticPr fontId="1" type="noConversion"/>
  </si>
  <si>
    <t>Sudeep (2020)</t>
    <phoneticPr fontId="1" type="noConversion"/>
  </si>
  <si>
    <t>Tasca (1985)</t>
    <phoneticPr fontId="1" type="noConversion"/>
  </si>
  <si>
    <t>Vela-Navarreteet (2003)</t>
    <phoneticPr fontId="1" type="noConversion"/>
  </si>
  <si>
    <t>Willetts (2003)</t>
    <phoneticPr fontId="1" type="noConversion"/>
  </si>
  <si>
    <t>Ye (2019)</t>
    <phoneticPr fontId="1" type="noConversion"/>
  </si>
  <si>
    <t>van Kerrebroeck (2000)</t>
    <phoneticPr fontId="1" type="noConversion"/>
  </si>
  <si>
    <t>van Kerrebroeck (2002)</t>
    <phoneticPr fontId="1" type="noConversion"/>
  </si>
  <si>
    <t>van Kerrebroeck (2013)</t>
    <phoneticPr fontId="1" type="noConversion"/>
  </si>
  <si>
    <t>Yokoyama (2013)</t>
    <phoneticPr fontId="1" type="noConversion"/>
  </si>
  <si>
    <t>Nordling (2005)</t>
    <phoneticPr fontId="1" type="noConversion"/>
  </si>
  <si>
    <t>Novara (2014)</t>
    <phoneticPr fontId="1" type="noConversion"/>
  </si>
  <si>
    <t>Kawabe (2006)</t>
    <phoneticPr fontId="1" type="noConversion"/>
  </si>
  <si>
    <t>포함횟수</t>
    <phoneticPr fontId="1" type="noConversion"/>
  </si>
  <si>
    <t>SR 문헌</t>
    <phoneticPr fontId="1" type="noConversion"/>
  </si>
  <si>
    <t>Russo (2021)</t>
  </si>
  <si>
    <t>Trivisonno (2021)</t>
  </si>
  <si>
    <t>Cai (2020)</t>
  </si>
  <si>
    <t>Tacklind (2012)</t>
  </si>
  <si>
    <t>Trivisonno (2021)</t>
    <phoneticPr fontId="1" type="noConversion"/>
  </si>
  <si>
    <t>Vela-Navarrete (2018)</t>
  </si>
  <si>
    <t>Novara (2016)</t>
  </si>
  <si>
    <t>Moderate(QI 6-17점)</t>
    <phoneticPr fontId="1" type="noConversion"/>
  </si>
  <si>
    <t>permixion vs Placebo</t>
    <phoneticPr fontId="1" type="noConversion"/>
  </si>
  <si>
    <t>nocturia</t>
    <phoneticPr fontId="1" type="noConversion"/>
  </si>
  <si>
    <t>–0.64</t>
    <phoneticPr fontId="1" type="noConversion"/>
  </si>
  <si>
    <t>NR</t>
    <phoneticPr fontId="1" type="noConversion"/>
  </si>
  <si>
    <t>MD</t>
    <phoneticPr fontId="1" type="noConversion"/>
  </si>
  <si>
    <t>야뇨발생</t>
    <phoneticPr fontId="1" type="noConversion"/>
  </si>
  <si>
    <t>permixion vs a-Blockers</t>
    <phoneticPr fontId="1" type="noConversion"/>
  </si>
  <si>
    <t>High(QI 19~25점)</t>
    <phoneticPr fontId="1" type="noConversion"/>
  </si>
  <si>
    <t>IPSS</t>
    <phoneticPr fontId="1" type="noConversion"/>
  </si>
  <si>
    <t>Qmax</t>
    <phoneticPr fontId="1" type="noConversion"/>
  </si>
  <si>
    <t>Prostate volume</t>
    <phoneticPr fontId="1" type="noConversion"/>
  </si>
  <si>
    <t>PSA</t>
    <phoneticPr fontId="1" type="noConversion"/>
  </si>
  <si>
    <t>permixion vs 5ARIs</t>
    <phoneticPr fontId="1" type="noConversion"/>
  </si>
  <si>
    <t>F5RI</t>
    <phoneticPr fontId="1" type="noConversion"/>
  </si>
  <si>
    <t>permixon 단일군에 대한 변화량을 연구디자인 상관없이 메타분석하여 결과제시함, 장기주척결과도 permixion의 단일군 메타분석임</t>
    <phoneticPr fontId="1" type="noConversion"/>
  </si>
  <si>
    <t>평균 %(95% CI)</t>
    <phoneticPr fontId="1" type="noConversion"/>
  </si>
  <si>
    <t>야뇨 횟수(최종)</t>
    <phoneticPr fontId="1" type="noConversion"/>
  </si>
  <si>
    <t>NR</t>
    <phoneticPr fontId="1" type="noConversion"/>
  </si>
  <si>
    <t>MD</t>
    <phoneticPr fontId="1" type="noConversion"/>
  </si>
  <si>
    <t>FS</t>
    <phoneticPr fontId="1" type="noConversion"/>
  </si>
  <si>
    <t>Qmax (mL/s) 최종값</t>
    <phoneticPr fontId="1" type="noConversion"/>
  </si>
  <si>
    <t>부작용</t>
    <phoneticPr fontId="1" type="noConversion"/>
  </si>
  <si>
    <t>162 (RCT 4편)</t>
    <phoneticPr fontId="1" type="noConversion"/>
  </si>
  <si>
    <t>OR</t>
    <phoneticPr fontId="1" type="noConversion"/>
  </si>
  <si>
    <t>withdrawal rate</t>
    <phoneticPr fontId="1" type="noConversion"/>
  </si>
  <si>
    <t>140 (RCT 3편)</t>
    <phoneticPr fontId="1" type="noConversion"/>
  </si>
  <si>
    <t>permixion vs tamsulosin</t>
    <phoneticPr fontId="1" type="noConversion"/>
  </si>
  <si>
    <t>Qmax 변화량</t>
    <phoneticPr fontId="1" type="noConversion"/>
  </si>
  <si>
    <t>906 (RCT 2편)</t>
    <phoneticPr fontId="1" type="noConversion"/>
  </si>
  <si>
    <t>permixion+tamsulosin vs tamsulosin</t>
    <phoneticPr fontId="1" type="noConversion"/>
  </si>
  <si>
    <t>432 (RCT 2편)</t>
    <phoneticPr fontId="1" type="noConversion"/>
  </si>
  <si>
    <t>1098 (RCT 1편)</t>
    <phoneticPr fontId="1" type="noConversion"/>
  </si>
  <si>
    <t>Permixon</t>
    <phoneticPr fontId="1" type="noConversion"/>
  </si>
  <si>
    <t>finasteride</t>
    <phoneticPr fontId="1" type="noConversion"/>
  </si>
  <si>
    <t>p value</t>
    <phoneticPr fontId="1" type="noConversion"/>
  </si>
  <si>
    <t>permixion vs finasteride</t>
    <phoneticPr fontId="1" type="noConversion"/>
  </si>
  <si>
    <t>평균</t>
    <phoneticPr fontId="1" type="noConversion"/>
  </si>
  <si>
    <t>성욕감소</t>
    <phoneticPr fontId="1" type="noConversion"/>
  </si>
  <si>
    <t>발기부전</t>
    <phoneticPr fontId="1" type="noConversion"/>
  </si>
  <si>
    <t>성기능 점수</t>
    <phoneticPr fontId="1" type="noConversion"/>
  </si>
  <si>
    <t>&lt; 0.01</t>
    <phoneticPr fontId="1" type="noConversion"/>
  </si>
  <si>
    <t>1100 (RCT 1편)</t>
  </si>
  <si>
    <t>평균 %</t>
    <phoneticPr fontId="1" type="noConversion"/>
  </si>
  <si>
    <t>사정 장애</t>
    <phoneticPr fontId="1" type="noConversion"/>
  </si>
  <si>
    <t>비염</t>
    <phoneticPr fontId="1" type="noConversion"/>
  </si>
  <si>
    <t>어지럼증</t>
    <phoneticPr fontId="1" type="noConversion"/>
  </si>
  <si>
    <t>피로</t>
    <phoneticPr fontId="1" type="noConversion"/>
  </si>
  <si>
    <t>체위성 저혈압</t>
    <phoneticPr fontId="1" type="noConversion"/>
  </si>
  <si>
    <t>구강건조</t>
    <phoneticPr fontId="1" type="noConversion"/>
  </si>
  <si>
    <t>두통</t>
    <phoneticPr fontId="1" type="noConversion"/>
  </si>
  <si>
    <t>설사</t>
    <phoneticPr fontId="1" type="noConversion"/>
  </si>
  <si>
    <t>어지럼증</t>
    <phoneticPr fontId="1" type="noConversion"/>
  </si>
  <si>
    <t>위장 장애</t>
    <phoneticPr fontId="1" type="noConversion"/>
  </si>
  <si>
    <t>두통</t>
    <phoneticPr fontId="1" type="noConversion"/>
  </si>
  <si>
    <t>무기력증</t>
    <phoneticPr fontId="1" type="noConversion"/>
  </si>
  <si>
    <t>성욕감소</t>
    <phoneticPr fontId="1" type="noConversion"/>
  </si>
  <si>
    <t>체위성 저혈압</t>
    <phoneticPr fontId="1" type="noConversion"/>
  </si>
  <si>
    <t>Permixon과 관련된 부작용</t>
    <phoneticPr fontId="1" type="noConversion"/>
  </si>
  <si>
    <t>1% 초과된 부작용만 정리, 부작용 발생율 낮음: 1% 초과로 발생하는 부작용 보고 문헌 4편뿐이었음</t>
    <phoneticPr fontId="1" type="noConversion"/>
  </si>
  <si>
    <t>쏘팔메토 부작용만 보고: 위통, 복부 불편감, 고혈압, 성욕 감소, 발기 부전, 사정 장애, 위장 장애, 비염, 두통, 피로, 현기증 및 피부 장애 등 보고</t>
    <phoneticPr fontId="1" type="noConversion"/>
  </si>
  <si>
    <t>SR vs placebo: SR부작용만 보고</t>
    <phoneticPr fontId="1" type="noConversion"/>
  </si>
  <si>
    <t>SR vs active Tx: SR부작용만 보고</t>
    <phoneticPr fontId="1" type="noConversion"/>
  </si>
  <si>
    <t>오심 구토</t>
    <phoneticPr fontId="1" type="noConversion"/>
  </si>
  <si>
    <t>고혈압</t>
    <phoneticPr fontId="1" type="noConversion"/>
  </si>
  <si>
    <t>이명</t>
    <phoneticPr fontId="1" type="noConversion"/>
  </si>
  <si>
    <t>사정 장애</t>
    <phoneticPr fontId="1" type="noConversion"/>
  </si>
  <si>
    <t>1099 (RCT 1편)</t>
    <phoneticPr fontId="1" type="noConversion"/>
  </si>
  <si>
    <t>평균 점수</t>
    <phoneticPr fontId="1" type="noConversion"/>
  </si>
  <si>
    <t>낮을 수록 더 좋은 점수</t>
    <phoneticPr fontId="1" type="noConversion"/>
  </si>
  <si>
    <t>Trivisonno</t>
    <phoneticPr fontId="1" type="noConversion"/>
  </si>
  <si>
    <t>Agbabiaka</t>
    <phoneticPr fontId="1" type="noConversion"/>
  </si>
  <si>
    <t xml:space="preserve">쏘팔메토 부작용만 보고: 비뇨기 문제(n=2),  두통(n=6), 어지럼증(n=1), 설사 및 기타 위장 문제(n=18), 위장 출혈(n=3),  오심/구토 (n=1),  피로(n=6), 감기(n=3),  </t>
    <phoneticPr fontId="1" type="noConversion"/>
  </si>
  <si>
    <t>Novara</t>
    <phoneticPr fontId="1" type="noConversion"/>
  </si>
  <si>
    <t>SR + Cernitin+ ß-sitosterol + vitamin E versus placebo</t>
    <phoneticPr fontId="1" type="noConversion"/>
  </si>
  <si>
    <t>HESr vs Placebo*</t>
    <phoneticPr fontId="1" type="noConversion"/>
  </si>
  <si>
    <t xml:space="preserve">HESr vs Placebo* </t>
    <phoneticPr fontId="1" type="noConversion"/>
  </si>
  <si>
    <t xml:space="preserve">HESr Tamsulosin* vs </t>
    <phoneticPr fontId="1" type="noConversion"/>
  </si>
  <si>
    <t xml:space="preserve">HESr Silodosin* vs </t>
    <phoneticPr fontId="1" type="noConversion"/>
  </si>
  <si>
    <t xml:space="preserve">HESr Terazosin* vs </t>
    <phoneticPr fontId="1" type="noConversion"/>
  </si>
  <si>
    <t>Cernitin™ + SR + ß-sitosterol + vitamin E versus placebo</t>
    <phoneticPr fontId="1" type="noConversion"/>
  </si>
  <si>
    <t>포함횟수</t>
  </si>
  <si>
    <t>Boccafoschi (1983)</t>
  </si>
  <si>
    <t>Debruyne (2002)</t>
  </si>
  <si>
    <t>Descotes (1995)</t>
  </si>
  <si>
    <t>Hizli (2007)</t>
  </si>
  <si>
    <t>Reece-Smith (1986)</t>
  </si>
  <si>
    <t>Argirovic (2013)</t>
  </si>
  <si>
    <t>Bent (2006)</t>
  </si>
  <si>
    <t>Champault (1984)</t>
  </si>
  <si>
    <t>Cukier (1985)</t>
  </si>
  <si>
    <t>Emili (1983)</t>
  </si>
  <si>
    <t>Gerber (2001)</t>
  </si>
  <si>
    <t>Glémain (2002)</t>
  </si>
  <si>
    <t>Latil (2015)</t>
  </si>
  <si>
    <t>Marks (2000)</t>
  </si>
  <si>
    <t>Shi (2008)</t>
  </si>
  <si>
    <t>Tasca (1985)</t>
  </si>
  <si>
    <t>Carraro (1996)</t>
  </si>
  <si>
    <t>Barry (2011)</t>
  </si>
  <si>
    <t>Bauer (1999)</t>
  </si>
  <si>
    <t>Carbin (1990)</t>
  </si>
  <si>
    <t>Hong (2009)</t>
  </si>
  <si>
    <t>Lopatkin (2005)</t>
  </si>
  <si>
    <t>Mandressi (1983)</t>
  </si>
  <si>
    <t>Metzker (1996)</t>
  </si>
  <si>
    <t>Pannunzio (1986)</t>
  </si>
  <si>
    <t>Preuss (2001)</t>
  </si>
  <si>
    <t>Ryu (2015)</t>
  </si>
  <si>
    <t>Willetts (2003)</t>
  </si>
  <si>
    <t>Alcaraz (2016)</t>
  </si>
  <si>
    <t>Aliaev (2002)</t>
  </si>
  <si>
    <t>Al-Shukri (2000)</t>
  </si>
  <si>
    <t>Authie (1987)</t>
  </si>
  <si>
    <t>BASTA (2006)</t>
  </si>
  <si>
    <t>Braeckman (1997)</t>
  </si>
  <si>
    <t>Chapple (2011)</t>
  </si>
  <si>
    <t>Coulson (2013)</t>
  </si>
  <si>
    <t>Dathe (1991)</t>
  </si>
  <si>
    <t>Debruyne (2004)</t>
  </si>
  <si>
    <t>Djavan (2005)</t>
  </si>
  <si>
    <t>Ebbinghaus (1995)</t>
  </si>
  <si>
    <t>El-Demiry (2004)</t>
  </si>
  <si>
    <t>Engelmann (2006)</t>
  </si>
  <si>
    <t>Foroutan (1997)</t>
  </si>
  <si>
    <t>Gabric (1987)</t>
  </si>
  <si>
    <t>Giannakopouloset (2002)</t>
  </si>
  <si>
    <t>Gorilovsky (1995)</t>
  </si>
  <si>
    <t>Iacono (2015)</t>
  </si>
  <si>
    <t>Kawabe (2006)</t>
  </si>
  <si>
    <t>Lepor (1996)</t>
  </si>
  <si>
    <t>Lepor (1998)</t>
  </si>
  <si>
    <t>Löbelenz (1992)</t>
  </si>
  <si>
    <t>Martorana (1986)</t>
  </si>
  <si>
    <t>Mattei (1990)</t>
  </si>
  <si>
    <t>Mohanty (1999)</t>
  </si>
  <si>
    <t>Nordling (2005)</t>
  </si>
  <si>
    <t>Novara (2014)</t>
  </si>
  <si>
    <t>Praun (2000)</t>
  </si>
  <si>
    <t>Pytel (2002)</t>
  </si>
  <si>
    <t>Roehrborn (1996)</t>
  </si>
  <si>
    <t>Roehrborn (2001)</t>
  </si>
  <si>
    <t>Roveda (1994)</t>
  </si>
  <si>
    <t>Schulz (2006)</t>
  </si>
  <si>
    <t>Sökeland (1997)</t>
  </si>
  <si>
    <t>Stepanov (1999)</t>
  </si>
  <si>
    <t>Sudeep (2020)</t>
  </si>
  <si>
    <t>van Kerrebroeck (2000)</t>
  </si>
  <si>
    <t>van Kerrebroeck (2002)</t>
  </si>
  <si>
    <t>van Kerrebroeck (2013)</t>
  </si>
  <si>
    <t>Vela-Navarreteet (2003)</t>
  </si>
  <si>
    <t>Ye (2019)</t>
  </si>
  <si>
    <t>Yokoyama (2013)</t>
  </si>
  <si>
    <t>Cai (22)</t>
  </si>
  <si>
    <t>Russo (22O)</t>
  </si>
  <si>
    <t>Trivisonno (22O)</t>
  </si>
  <si>
    <t>Tacklind (2O2)</t>
  </si>
  <si>
    <t>Vela-Navarrete (2O8)</t>
  </si>
  <si>
    <t>Novara (2O6)</t>
  </si>
  <si>
    <t>O</t>
  </si>
  <si>
    <t>포함문헌</t>
    <phoneticPr fontId="1" type="noConversion"/>
  </si>
  <si>
    <r>
      <t>6</t>
    </r>
    <r>
      <rPr>
        <sz val="9"/>
        <rFont val="맑은 고딕"/>
        <family val="3"/>
        <charset val="129"/>
        <scheme val="minor"/>
      </rPr>
      <t>개월</t>
    </r>
  </si>
  <si>
    <t>안전성 결과지표 추출</t>
    <phoneticPr fontId="1" type="noConversion"/>
  </si>
  <si>
    <t>효과성 결과지표 추출</t>
    <phoneticPr fontId="1" type="noConversion"/>
  </si>
  <si>
    <t>vs. 핵산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</si>
</sst>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;[Red]\-0.00\ "/>
    <numFmt numFmtId="177" formatCode="0.0_ ;[Red]\-0.0\ "/>
    <numFmt numFmtId="178" formatCode="0.0_ "/>
    <numFmt numFmtId="179" formatCode="0.00_ "/>
  </numFmts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name val="Arial"/>
      <family val="2"/>
    </font>
    <font>
      <sz val="9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b/>
      <sz val="9"/>
      <name val="KoPub돋움체 Light"/>
      <family val="1"/>
      <charset val="129"/>
    </font>
    <font>
      <sz val="9"/>
      <name val="KoPub돋움체 Light"/>
      <family val="1"/>
      <charset val="129"/>
    </font>
    <font>
      <sz val="9"/>
      <name val="TimesNewRomanPSMT"/>
      <family val="1"/>
    </font>
    <font>
      <b/>
      <sz val="12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NumberForma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NumberFormat="1" applyFont="1" applyBorder="1">
      <alignment vertical="center"/>
    </xf>
    <xf numFmtId="0" fontId="4" fillId="0" borderId="0" xfId="0" applyNumberFormat="1" applyFont="1">
      <alignment vertical="center"/>
    </xf>
    <xf numFmtId="0" fontId="4" fillId="0" borderId="0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176" fontId="7" fillId="0" borderId="0" xfId="0" applyNumberFormat="1" applyFo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>
      <alignment vertical="center"/>
    </xf>
    <xf numFmtId="178" fontId="8" fillId="0" borderId="0" xfId="0" applyNumberFormat="1" applyFont="1" applyFill="1" applyBorder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76" fontId="8" fillId="0" borderId="0" xfId="0" applyNumberFormat="1" applyFont="1" applyFill="1" applyAlignment="1">
      <alignment vertical="center"/>
    </xf>
    <xf numFmtId="178" fontId="8" fillId="0" borderId="0" xfId="0" applyNumberFormat="1" applyFont="1" applyFill="1">
      <alignment vertical="center"/>
    </xf>
    <xf numFmtId="2" fontId="8" fillId="0" borderId="0" xfId="0" applyNumberFormat="1" applyFont="1" applyFill="1">
      <alignment vertical="center"/>
    </xf>
    <xf numFmtId="0" fontId="8" fillId="0" borderId="0" xfId="0" applyFont="1" applyFill="1" applyBorder="1">
      <alignment vertical="center"/>
    </xf>
    <xf numFmtId="9" fontId="8" fillId="0" borderId="0" xfId="0" applyNumberFormat="1" applyFont="1" applyFill="1">
      <alignment vertical="center"/>
    </xf>
    <xf numFmtId="0" fontId="7" fillId="0" borderId="0" xfId="0" applyFont="1" applyFill="1">
      <alignment vertical="center"/>
    </xf>
    <xf numFmtId="176" fontId="7" fillId="0" borderId="0" xfId="0" applyNumberFormat="1" applyFont="1" applyFill="1" applyAlignment="1">
      <alignment vertical="center"/>
    </xf>
    <xf numFmtId="2" fontId="7" fillId="0" borderId="0" xfId="0" applyNumberFormat="1" applyFont="1" applyFill="1">
      <alignment vertical="center"/>
    </xf>
    <xf numFmtId="177" fontId="7" fillId="0" borderId="0" xfId="0" applyNumberFormat="1" applyFont="1" applyFill="1" applyBorder="1">
      <alignment vertical="center"/>
    </xf>
    <xf numFmtId="177" fontId="7" fillId="0" borderId="0" xfId="0" applyNumberFormat="1" applyFont="1" applyFill="1">
      <alignment vertical="center"/>
    </xf>
    <xf numFmtId="179" fontId="6" fillId="0" borderId="4" xfId="0" applyNumberFormat="1" applyFont="1" applyFill="1" applyBorder="1" applyAlignment="1">
      <alignment vertical="center" wrapText="1"/>
    </xf>
    <xf numFmtId="179" fontId="7" fillId="0" borderId="4" xfId="0" applyNumberFormat="1" applyFont="1" applyFill="1" applyBorder="1">
      <alignment vertical="center"/>
    </xf>
    <xf numFmtId="179" fontId="6" fillId="0" borderId="4" xfId="0" applyNumberFormat="1" applyFont="1" applyFill="1" applyBorder="1" applyAlignment="1">
      <alignment horizontal="right" vertical="center" wrapText="1"/>
    </xf>
    <xf numFmtId="179" fontId="8" fillId="0" borderId="0" xfId="0" applyNumberFormat="1" applyFont="1" applyFill="1">
      <alignment vertical="center"/>
    </xf>
    <xf numFmtId="179" fontId="6" fillId="0" borderId="0" xfId="0" applyNumberFormat="1" applyFont="1" applyFill="1" applyBorder="1" applyAlignment="1">
      <alignment vertical="center" wrapText="1"/>
    </xf>
    <xf numFmtId="179" fontId="6" fillId="0" borderId="2" xfId="0" applyNumberFormat="1" applyFont="1" applyFill="1" applyBorder="1" applyAlignment="1">
      <alignment vertical="center" wrapText="1"/>
    </xf>
    <xf numFmtId="179" fontId="7" fillId="0" borderId="0" xfId="0" applyNumberFormat="1" applyFont="1" applyFill="1">
      <alignment vertical="center"/>
    </xf>
    <xf numFmtId="179" fontId="7" fillId="0" borderId="0" xfId="0" applyNumberFormat="1" applyFont="1" applyFill="1" applyBorder="1">
      <alignment vertical="center"/>
    </xf>
    <xf numFmtId="179" fontId="9" fillId="0" borderId="0" xfId="0" applyNumberFormat="1" applyFont="1" applyFill="1" applyBorder="1" applyAlignment="1">
      <alignment horizontal="center" vertical="center" wrapText="1"/>
    </xf>
    <xf numFmtId="179" fontId="9" fillId="0" borderId="0" xfId="0" applyNumberFormat="1" applyFont="1" applyFill="1" applyBorder="1" applyAlignment="1">
      <alignment vertical="center" wrapText="1"/>
    </xf>
    <xf numFmtId="179" fontId="10" fillId="0" borderId="0" xfId="0" applyNumberFormat="1" applyFont="1" applyFill="1" applyBorder="1" applyAlignment="1">
      <alignment horizontal="center" vertical="center" wrapText="1"/>
    </xf>
    <xf numFmtId="179" fontId="10" fillId="0" borderId="0" xfId="0" applyNumberFormat="1" applyFont="1" applyFill="1" applyBorder="1" applyAlignment="1">
      <alignment vertical="center" wrapText="1"/>
    </xf>
    <xf numFmtId="179" fontId="11" fillId="0" borderId="5" xfId="0" applyNumberFormat="1" applyFont="1" applyFill="1" applyBorder="1" applyAlignment="1">
      <alignment vertical="center" wrapText="1"/>
    </xf>
    <xf numFmtId="179" fontId="10" fillId="0" borderId="5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>
      <alignment vertical="center"/>
    </xf>
    <xf numFmtId="179" fontId="7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3" xfId="0" applyFont="1" applyFill="1" applyBorder="1">
      <alignment vertical="center"/>
    </xf>
    <xf numFmtId="179" fontId="7" fillId="0" borderId="0" xfId="0" applyNumberFormat="1" applyFont="1" applyFill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8"/>
  <sheetViews>
    <sheetView tabSelected="1" zoomScaleNormal="100" workbookViewId="0">
      <pane ySplit="2" topLeftCell="A42" activePane="bottomLeft" state="frozen"/>
      <selection pane="bottomLeft" activeCell="O11" sqref="O11"/>
    </sheetView>
  </sheetViews>
  <sheetFormatPr defaultRowHeight="12"/>
  <cols>
    <col min="1" max="4" width="9" style="25"/>
    <col min="5" max="5" width="11.125" style="44" customWidth="1"/>
    <col min="6" max="6" width="21.25" style="44" customWidth="1"/>
    <col min="7" max="7" width="8" style="25" customWidth="1"/>
    <col min="8" max="8" width="8.25" style="25" customWidth="1"/>
    <col min="9" max="9" width="6.5" style="36" customWidth="1"/>
    <col min="10" max="13" width="9" style="36"/>
    <col min="14" max="14" width="15.5" style="36" bestFit="1" customWidth="1"/>
    <col min="15" max="17" width="9" style="36"/>
    <col min="18" max="16384" width="9" style="45"/>
  </cols>
  <sheetData>
    <row r="1" spans="1:19" ht="17.25">
      <c r="A1" s="53" t="s">
        <v>432</v>
      </c>
      <c r="O1" s="36" t="s">
        <v>65</v>
      </c>
    </row>
    <row r="2" spans="1:19" s="13" customFormat="1">
      <c r="A2" s="18" t="s">
        <v>73</v>
      </c>
      <c r="B2" s="18" t="s">
        <v>110</v>
      </c>
      <c r="C2" s="18" t="s">
        <v>71</v>
      </c>
      <c r="D2" s="18" t="s">
        <v>72</v>
      </c>
      <c r="E2" s="44" t="s">
        <v>64</v>
      </c>
      <c r="F2" s="44" t="s">
        <v>61</v>
      </c>
      <c r="G2" s="18" t="s">
        <v>63</v>
      </c>
      <c r="H2" s="18"/>
      <c r="I2" s="46" t="s">
        <v>23</v>
      </c>
      <c r="J2" s="46" t="s">
        <v>74</v>
      </c>
      <c r="K2" s="46" t="s">
        <v>75</v>
      </c>
      <c r="L2" s="46" t="s">
        <v>76</v>
      </c>
      <c r="M2" s="46" t="s">
        <v>77</v>
      </c>
      <c r="N2" s="46" t="s">
        <v>62</v>
      </c>
      <c r="O2" s="46" t="s">
        <v>23</v>
      </c>
      <c r="P2" s="46" t="s">
        <v>24</v>
      </c>
      <c r="Q2" s="46"/>
    </row>
    <row r="3" spans="1:19" ht="12.75" thickBot="1">
      <c r="A3" s="18">
        <v>1</v>
      </c>
      <c r="B3" s="18">
        <v>1</v>
      </c>
      <c r="C3" s="25" t="s">
        <v>0</v>
      </c>
      <c r="D3" s="25">
        <v>2021</v>
      </c>
      <c r="E3" s="25" t="s">
        <v>46</v>
      </c>
      <c r="F3" s="47" t="s">
        <v>43</v>
      </c>
      <c r="G3" s="25" t="s">
        <v>44</v>
      </c>
      <c r="H3" s="25" t="s">
        <v>96</v>
      </c>
      <c r="I3" s="36">
        <f>O3</f>
        <v>1.06</v>
      </c>
      <c r="J3" s="36">
        <f>P3</f>
        <v>-3.62</v>
      </c>
      <c r="K3" s="36">
        <f>Q3</f>
        <v>5.75</v>
      </c>
      <c r="N3" s="36" t="s">
        <v>47</v>
      </c>
      <c r="O3" s="30">
        <v>1.06</v>
      </c>
      <c r="P3" s="30">
        <v>-3.62</v>
      </c>
      <c r="Q3" s="30">
        <v>5.75</v>
      </c>
      <c r="S3" s="10"/>
    </row>
    <row r="4" spans="1:19" ht="12.75" thickBot="1">
      <c r="A4" s="18">
        <v>1</v>
      </c>
      <c r="B4" s="18">
        <v>1</v>
      </c>
      <c r="C4" s="25" t="s">
        <v>0</v>
      </c>
      <c r="D4" s="25">
        <v>2021</v>
      </c>
      <c r="E4" s="25" t="s">
        <v>26</v>
      </c>
      <c r="F4" s="25" t="s">
        <v>9</v>
      </c>
      <c r="G4" s="25" t="s">
        <v>60</v>
      </c>
      <c r="H4" s="25" t="s">
        <v>96</v>
      </c>
      <c r="I4" s="33"/>
      <c r="O4" s="30">
        <v>-3.49</v>
      </c>
      <c r="P4" s="30">
        <v>-6.3</v>
      </c>
      <c r="Q4" s="30">
        <v>-0.68</v>
      </c>
      <c r="S4" s="10"/>
    </row>
    <row r="5" spans="1:19" ht="12.75" thickBot="1">
      <c r="A5" s="18">
        <v>1</v>
      </c>
      <c r="B5" s="18">
        <v>1</v>
      </c>
      <c r="C5" s="25" t="s">
        <v>0</v>
      </c>
      <c r="D5" s="25">
        <v>2021</v>
      </c>
      <c r="E5" s="25" t="s">
        <v>26</v>
      </c>
      <c r="F5" s="15" t="s">
        <v>10</v>
      </c>
      <c r="G5" s="25" t="s">
        <v>60</v>
      </c>
      <c r="H5" s="25" t="s">
        <v>96</v>
      </c>
      <c r="I5" s="33"/>
      <c r="O5" s="30">
        <v>-2.63</v>
      </c>
      <c r="P5" s="30">
        <v>-6.05</v>
      </c>
      <c r="Q5" s="30">
        <v>0.77</v>
      </c>
      <c r="S5" s="10"/>
    </row>
    <row r="6" spans="1:19" ht="12.75" thickBot="1">
      <c r="A6" s="18">
        <v>1</v>
      </c>
      <c r="B6" s="18">
        <v>1</v>
      </c>
      <c r="C6" s="25" t="s">
        <v>0</v>
      </c>
      <c r="D6" s="25">
        <v>2021</v>
      </c>
      <c r="E6" s="25" t="s">
        <v>26</v>
      </c>
      <c r="F6" s="15" t="s">
        <v>11</v>
      </c>
      <c r="G6" s="25" t="s">
        <v>60</v>
      </c>
      <c r="H6" s="25" t="s">
        <v>96</v>
      </c>
      <c r="O6" s="30">
        <v>-2.95</v>
      </c>
      <c r="P6" s="30">
        <v>-7.18</v>
      </c>
      <c r="Q6" s="30">
        <v>1.27</v>
      </c>
      <c r="S6" s="10"/>
    </row>
    <row r="7" spans="1:19" ht="12.75" thickBot="1">
      <c r="A7" s="18">
        <v>1</v>
      </c>
      <c r="B7" s="18">
        <v>1</v>
      </c>
      <c r="C7" s="25" t="s">
        <v>0</v>
      </c>
      <c r="D7" s="25">
        <v>2021</v>
      </c>
      <c r="E7" s="25" t="s">
        <v>46</v>
      </c>
      <c r="F7" s="25" t="s">
        <v>58</v>
      </c>
      <c r="G7" s="25" t="s">
        <v>59</v>
      </c>
      <c r="H7" s="25" t="s">
        <v>96</v>
      </c>
      <c r="I7" s="36">
        <f t="shared" ref="I7:K11" si="0">O7</f>
        <v>4.05</v>
      </c>
      <c r="J7" s="36">
        <f t="shared" si="0"/>
        <v>-5.42</v>
      </c>
      <c r="K7" s="36">
        <f t="shared" si="0"/>
        <v>13.53</v>
      </c>
      <c r="N7" s="36" t="s">
        <v>47</v>
      </c>
      <c r="O7" s="31">
        <v>4.05</v>
      </c>
      <c r="P7" s="31">
        <v>-5.42</v>
      </c>
      <c r="Q7" s="31">
        <v>13.53</v>
      </c>
      <c r="S7" s="10"/>
    </row>
    <row r="8" spans="1:19" ht="12.75" thickBot="1">
      <c r="A8" s="18">
        <v>1</v>
      </c>
      <c r="B8" s="18">
        <v>1</v>
      </c>
      <c r="C8" s="25" t="s">
        <v>0</v>
      </c>
      <c r="D8" s="25">
        <v>2021</v>
      </c>
      <c r="E8" s="25" t="s">
        <v>46</v>
      </c>
      <c r="F8" s="47" t="s">
        <v>37</v>
      </c>
      <c r="G8" s="25" t="s">
        <v>44</v>
      </c>
      <c r="H8" s="25" t="s">
        <v>96</v>
      </c>
      <c r="I8" s="36">
        <f t="shared" si="0"/>
        <v>2.41</v>
      </c>
      <c r="J8" s="36">
        <f t="shared" si="0"/>
        <v>0.13</v>
      </c>
      <c r="K8" s="36">
        <f t="shared" si="0"/>
        <v>4.6900000000000004</v>
      </c>
      <c r="N8" s="36" t="s">
        <v>48</v>
      </c>
      <c r="O8" s="30">
        <v>2.41</v>
      </c>
      <c r="P8" s="30">
        <v>0.13</v>
      </c>
      <c r="Q8" s="30">
        <v>4.6900000000000004</v>
      </c>
      <c r="S8" s="10"/>
    </row>
    <row r="9" spans="1:19" ht="12.75" thickBot="1">
      <c r="A9" s="18">
        <v>1</v>
      </c>
      <c r="B9" s="18">
        <v>1</v>
      </c>
      <c r="C9" s="25" t="s">
        <v>0</v>
      </c>
      <c r="D9" s="25">
        <v>2021</v>
      </c>
      <c r="E9" s="25" t="s">
        <v>46</v>
      </c>
      <c r="F9" s="47" t="s">
        <v>40</v>
      </c>
      <c r="G9" s="25" t="s">
        <v>44</v>
      </c>
      <c r="H9" s="25" t="s">
        <v>96</v>
      </c>
      <c r="I9" s="36">
        <f t="shared" si="0"/>
        <v>0.96</v>
      </c>
      <c r="J9" s="36">
        <f t="shared" si="0"/>
        <v>-1.52</v>
      </c>
      <c r="K9" s="36">
        <f t="shared" si="0"/>
        <v>3.44</v>
      </c>
      <c r="N9" s="36" t="s">
        <v>47</v>
      </c>
      <c r="O9" s="30">
        <v>0.96</v>
      </c>
      <c r="P9" s="30">
        <v>-1.52</v>
      </c>
      <c r="Q9" s="30">
        <v>3.44</v>
      </c>
      <c r="S9" s="10"/>
    </row>
    <row r="10" spans="1:19" ht="12.75" thickBot="1">
      <c r="A10" s="18">
        <v>1</v>
      </c>
      <c r="B10" s="18">
        <v>1</v>
      </c>
      <c r="C10" s="25" t="s">
        <v>0</v>
      </c>
      <c r="D10" s="25">
        <v>2021</v>
      </c>
      <c r="E10" s="25" t="s">
        <v>45</v>
      </c>
      <c r="F10" s="48" t="s">
        <v>21</v>
      </c>
      <c r="G10" s="25" t="s">
        <v>55</v>
      </c>
      <c r="H10" s="25" t="s">
        <v>96</v>
      </c>
      <c r="I10" s="36">
        <f t="shared" si="0"/>
        <v>0.5</v>
      </c>
      <c r="J10" s="36">
        <f t="shared" si="0"/>
        <v>-0.19</v>
      </c>
      <c r="K10" s="36">
        <f t="shared" si="0"/>
        <v>1.19</v>
      </c>
      <c r="N10" s="36" t="s">
        <v>47</v>
      </c>
      <c r="O10" s="31">
        <v>0.5</v>
      </c>
      <c r="P10" s="31">
        <v>-0.19</v>
      </c>
      <c r="Q10" s="31">
        <v>1.19</v>
      </c>
      <c r="S10" s="10"/>
    </row>
    <row r="11" spans="1:19" ht="12.75" thickBot="1">
      <c r="A11" s="18">
        <v>1</v>
      </c>
      <c r="B11" s="18">
        <v>1</v>
      </c>
      <c r="C11" s="25" t="s">
        <v>0</v>
      </c>
      <c r="D11" s="25">
        <v>2021</v>
      </c>
      <c r="E11" s="25" t="s">
        <v>46</v>
      </c>
      <c r="F11" s="25" t="s">
        <v>16</v>
      </c>
      <c r="G11" s="25" t="s">
        <v>44</v>
      </c>
      <c r="H11" s="25" t="s">
        <v>96</v>
      </c>
      <c r="I11" s="36">
        <f t="shared" si="0"/>
        <v>1.36</v>
      </c>
      <c r="J11" s="36">
        <f t="shared" si="0"/>
        <v>-3.52</v>
      </c>
      <c r="K11" s="36">
        <f t="shared" si="0"/>
        <v>6.26</v>
      </c>
      <c r="N11" s="36" t="s">
        <v>433</v>
      </c>
      <c r="O11" s="30">
        <v>1.36</v>
      </c>
      <c r="P11" s="30">
        <v>-3.52</v>
      </c>
      <c r="Q11" s="30">
        <v>6.26</v>
      </c>
      <c r="S11" s="10"/>
    </row>
    <row r="12" spans="1:19" ht="12.75" thickBot="1">
      <c r="A12" s="18">
        <v>1</v>
      </c>
      <c r="B12" s="18">
        <v>1</v>
      </c>
      <c r="C12" s="25" t="s">
        <v>0</v>
      </c>
      <c r="D12" s="25">
        <v>2021</v>
      </c>
      <c r="E12" s="25" t="s">
        <v>26</v>
      </c>
      <c r="F12" s="25" t="s">
        <v>17</v>
      </c>
      <c r="G12" s="25" t="s">
        <v>60</v>
      </c>
      <c r="H12" s="25" t="s">
        <v>96</v>
      </c>
      <c r="O12" s="30">
        <v>0.85</v>
      </c>
      <c r="P12" s="30">
        <v>-1.48</v>
      </c>
      <c r="Q12" s="30">
        <v>3.18</v>
      </c>
      <c r="S12" s="10"/>
    </row>
    <row r="13" spans="1:19" ht="12.75" thickBot="1">
      <c r="A13" s="18">
        <v>1</v>
      </c>
      <c r="B13" s="18">
        <v>1</v>
      </c>
      <c r="C13" s="25" t="s">
        <v>0</v>
      </c>
      <c r="D13" s="25">
        <v>2021</v>
      </c>
      <c r="E13" s="25" t="s">
        <v>26</v>
      </c>
      <c r="F13" s="15" t="s">
        <v>18</v>
      </c>
      <c r="G13" s="25" t="s">
        <v>60</v>
      </c>
      <c r="H13" s="25" t="s">
        <v>96</v>
      </c>
      <c r="O13" s="30">
        <v>0.53</v>
      </c>
      <c r="P13" s="30">
        <v>-2.72</v>
      </c>
      <c r="Q13" s="30">
        <v>3.8</v>
      </c>
      <c r="S13" s="10"/>
    </row>
    <row r="14" spans="1:19" ht="12.75" thickBot="1">
      <c r="A14" s="18">
        <v>1</v>
      </c>
      <c r="B14" s="18">
        <v>1</v>
      </c>
      <c r="C14" s="25" t="s">
        <v>0</v>
      </c>
      <c r="D14" s="25">
        <v>2021</v>
      </c>
      <c r="E14" s="25" t="s">
        <v>26</v>
      </c>
      <c r="F14" s="25" t="s">
        <v>20</v>
      </c>
      <c r="G14" s="25" t="s">
        <v>60</v>
      </c>
      <c r="H14" s="25" t="s">
        <v>96</v>
      </c>
      <c r="O14" s="30">
        <v>-0.31</v>
      </c>
      <c r="P14" s="30">
        <v>-3.78</v>
      </c>
      <c r="Q14" s="30">
        <v>3.16</v>
      </c>
      <c r="S14" s="10"/>
    </row>
    <row r="15" spans="1:19" ht="12.75" thickBot="1">
      <c r="A15" s="18">
        <v>1</v>
      </c>
      <c r="B15" s="18">
        <v>1</v>
      </c>
      <c r="C15" s="25" t="s">
        <v>0</v>
      </c>
      <c r="D15" s="25">
        <v>2021</v>
      </c>
      <c r="E15" s="25" t="s">
        <v>26</v>
      </c>
      <c r="F15" s="48" t="s">
        <v>21</v>
      </c>
      <c r="G15" s="25" t="s">
        <v>60</v>
      </c>
      <c r="H15" s="25" t="s">
        <v>96</v>
      </c>
      <c r="I15" s="36">
        <f t="shared" ref="I15:K17" si="1">O15</f>
        <v>1.96</v>
      </c>
      <c r="J15" s="36">
        <f t="shared" si="1"/>
        <v>-4.3</v>
      </c>
      <c r="K15" s="36">
        <f t="shared" si="1"/>
        <v>8.24</v>
      </c>
      <c r="N15" s="36" t="s">
        <v>47</v>
      </c>
      <c r="O15" s="30">
        <v>1.96</v>
      </c>
      <c r="P15" s="30">
        <v>-4.3</v>
      </c>
      <c r="Q15" s="30">
        <v>8.24</v>
      </c>
      <c r="S15" s="10"/>
    </row>
    <row r="16" spans="1:19" ht="12.75" thickBot="1">
      <c r="A16" s="18">
        <v>1</v>
      </c>
      <c r="B16" s="18">
        <v>1</v>
      </c>
      <c r="C16" s="25" t="s">
        <v>0</v>
      </c>
      <c r="D16" s="25">
        <v>2021</v>
      </c>
      <c r="E16" s="25" t="s">
        <v>46</v>
      </c>
      <c r="F16" s="25" t="s">
        <v>21</v>
      </c>
      <c r="G16" s="25" t="s">
        <v>59</v>
      </c>
      <c r="H16" s="25" t="s">
        <v>96</v>
      </c>
      <c r="I16" s="36">
        <f t="shared" si="1"/>
        <v>0.48</v>
      </c>
      <c r="J16" s="36">
        <f t="shared" si="1"/>
        <v>-8.7899999999999991</v>
      </c>
      <c r="K16" s="36">
        <f t="shared" si="1"/>
        <v>9.75</v>
      </c>
      <c r="N16" s="36" t="s">
        <v>47</v>
      </c>
      <c r="O16" s="31">
        <v>0.48</v>
      </c>
      <c r="P16" s="31">
        <v>-8.7899999999999991</v>
      </c>
      <c r="Q16" s="31">
        <v>9.75</v>
      </c>
      <c r="S16" s="10"/>
    </row>
    <row r="17" spans="1:19" ht="12.75" thickBot="1">
      <c r="A17" s="18">
        <v>1</v>
      </c>
      <c r="B17" s="18">
        <v>1</v>
      </c>
      <c r="C17" s="25" t="s">
        <v>0</v>
      </c>
      <c r="D17" s="25">
        <v>2021</v>
      </c>
      <c r="E17" s="25" t="s">
        <v>25</v>
      </c>
      <c r="F17" s="25" t="s">
        <v>19</v>
      </c>
      <c r="G17" s="25" t="s">
        <v>60</v>
      </c>
      <c r="H17" s="25" t="s">
        <v>96</v>
      </c>
      <c r="I17" s="36">
        <f t="shared" si="1"/>
        <v>-1.69</v>
      </c>
      <c r="J17" s="36">
        <f t="shared" si="1"/>
        <v>-4.3600000000000003</v>
      </c>
      <c r="K17" s="36">
        <f t="shared" si="1"/>
        <v>0.98</v>
      </c>
      <c r="N17" s="36" t="s">
        <v>48</v>
      </c>
      <c r="O17" s="30">
        <v>-1.69</v>
      </c>
      <c r="P17" s="30">
        <v>-4.3600000000000003</v>
      </c>
      <c r="Q17" s="30">
        <v>0.98</v>
      </c>
      <c r="S17" s="10"/>
    </row>
    <row r="18" spans="1:19" ht="12.75" thickBot="1">
      <c r="A18" s="18">
        <v>1</v>
      </c>
      <c r="B18" s="18">
        <v>1</v>
      </c>
      <c r="C18" s="25" t="s">
        <v>0</v>
      </c>
      <c r="D18" s="25">
        <v>2021</v>
      </c>
      <c r="E18" s="25" t="s">
        <v>25</v>
      </c>
      <c r="F18" s="25" t="s">
        <v>9</v>
      </c>
      <c r="G18" s="25" t="s">
        <v>60</v>
      </c>
      <c r="H18" s="25" t="s">
        <v>96</v>
      </c>
      <c r="O18" s="30">
        <v>1.8</v>
      </c>
      <c r="P18" s="30">
        <v>0.93</v>
      </c>
      <c r="Q18" s="30">
        <v>2.67</v>
      </c>
      <c r="S18" s="10"/>
    </row>
    <row r="19" spans="1:19" ht="12.75" thickBot="1">
      <c r="A19" s="18">
        <v>1</v>
      </c>
      <c r="B19" s="18">
        <v>1</v>
      </c>
      <c r="C19" s="25" t="s">
        <v>0</v>
      </c>
      <c r="D19" s="25">
        <v>2021</v>
      </c>
      <c r="E19" s="25" t="s">
        <v>25</v>
      </c>
      <c r="F19" s="15" t="s">
        <v>10</v>
      </c>
      <c r="G19" s="25" t="s">
        <v>60</v>
      </c>
      <c r="H19" s="25" t="s">
        <v>96</v>
      </c>
      <c r="O19" s="30">
        <v>0</v>
      </c>
      <c r="P19" s="30">
        <v>-1.05</v>
      </c>
      <c r="Q19" s="30">
        <v>1.05</v>
      </c>
      <c r="S19" s="10"/>
    </row>
    <row r="20" spans="1:19" ht="12.75" thickBot="1">
      <c r="A20" s="18">
        <v>1</v>
      </c>
      <c r="B20" s="18">
        <v>1</v>
      </c>
      <c r="C20" s="25" t="s">
        <v>0</v>
      </c>
      <c r="D20" s="25">
        <v>2021</v>
      </c>
      <c r="E20" s="25" t="s">
        <v>25</v>
      </c>
      <c r="F20" s="15" t="s">
        <v>11</v>
      </c>
      <c r="G20" s="25" t="s">
        <v>60</v>
      </c>
      <c r="H20" s="25" t="s">
        <v>96</v>
      </c>
      <c r="O20" s="30">
        <v>-0.42</v>
      </c>
      <c r="P20" s="30">
        <v>-1.64</v>
      </c>
      <c r="Q20" s="30">
        <v>0.8</v>
      </c>
      <c r="S20" s="10"/>
    </row>
    <row r="21" spans="1:19" ht="12.75" thickBot="1">
      <c r="A21" s="18">
        <v>1</v>
      </c>
      <c r="B21" s="18">
        <v>1</v>
      </c>
      <c r="C21" s="25" t="s">
        <v>0</v>
      </c>
      <c r="D21" s="25">
        <v>2021</v>
      </c>
      <c r="E21" s="25" t="s">
        <v>25</v>
      </c>
      <c r="F21" s="25" t="s">
        <v>66</v>
      </c>
      <c r="G21" s="25" t="s">
        <v>60</v>
      </c>
      <c r="H21" s="25" t="s">
        <v>96</v>
      </c>
      <c r="I21" s="36">
        <f>O21*-1</f>
        <v>0.47</v>
      </c>
      <c r="J21" s="36">
        <f>Q21*-1</f>
        <v>-1.74</v>
      </c>
      <c r="K21" s="36">
        <f>P21*-1</f>
        <v>2.69</v>
      </c>
      <c r="N21" s="36" t="s">
        <v>50</v>
      </c>
      <c r="O21" s="30">
        <v>-0.47</v>
      </c>
      <c r="P21" s="30">
        <v>-2.69</v>
      </c>
      <c r="Q21" s="30">
        <v>1.74</v>
      </c>
      <c r="S21" s="10"/>
    </row>
    <row r="22" spans="1:19" ht="12.75" thickBot="1">
      <c r="A22" s="18">
        <v>1</v>
      </c>
      <c r="B22" s="18">
        <v>1</v>
      </c>
      <c r="C22" s="25" t="s">
        <v>0</v>
      </c>
      <c r="D22" s="25">
        <v>2021</v>
      </c>
      <c r="E22" s="25" t="s">
        <v>25</v>
      </c>
      <c r="F22" s="25" t="s">
        <v>12</v>
      </c>
      <c r="G22" s="25" t="s">
        <v>60</v>
      </c>
      <c r="H22" s="25" t="s">
        <v>96</v>
      </c>
      <c r="I22" s="36">
        <f t="shared" ref="I22:K25" si="2">O22</f>
        <v>0.11</v>
      </c>
      <c r="J22" s="36">
        <f t="shared" si="2"/>
        <v>-2.69</v>
      </c>
      <c r="K22" s="36">
        <f t="shared" si="2"/>
        <v>2.92</v>
      </c>
      <c r="N22" s="36" t="s">
        <v>47</v>
      </c>
      <c r="O22" s="30">
        <v>0.11</v>
      </c>
      <c r="P22" s="30">
        <v>-2.69</v>
      </c>
      <c r="Q22" s="30">
        <v>2.92</v>
      </c>
      <c r="S22" s="10"/>
    </row>
    <row r="23" spans="1:19" ht="12.75" thickBot="1">
      <c r="A23" s="18">
        <v>1</v>
      </c>
      <c r="B23" s="18">
        <v>1</v>
      </c>
      <c r="C23" s="25" t="s">
        <v>0</v>
      </c>
      <c r="D23" s="25">
        <v>2021</v>
      </c>
      <c r="E23" s="25" t="s">
        <v>25</v>
      </c>
      <c r="F23" s="25" t="s">
        <v>21</v>
      </c>
      <c r="G23" s="25" t="s">
        <v>60</v>
      </c>
      <c r="H23" s="25" t="s">
        <v>96</v>
      </c>
      <c r="I23" s="36">
        <f t="shared" si="2"/>
        <v>0.11</v>
      </c>
      <c r="J23" s="36">
        <f t="shared" si="2"/>
        <v>-2.65</v>
      </c>
      <c r="K23" s="36">
        <f t="shared" si="2"/>
        <v>2.87</v>
      </c>
      <c r="N23" s="36" t="s">
        <v>47</v>
      </c>
      <c r="O23" s="31">
        <v>0.11</v>
      </c>
      <c r="P23" s="32">
        <v>-2.65</v>
      </c>
      <c r="Q23" s="31">
        <v>2.87</v>
      </c>
      <c r="S23" s="10"/>
    </row>
    <row r="24" spans="1:19" ht="12.75" thickBot="1">
      <c r="A24" s="18">
        <v>1</v>
      </c>
      <c r="B24" s="18">
        <v>1</v>
      </c>
      <c r="C24" s="25" t="s">
        <v>0</v>
      </c>
      <c r="D24" s="25">
        <v>2021</v>
      </c>
      <c r="E24" s="25" t="s">
        <v>25</v>
      </c>
      <c r="F24" s="25" t="s">
        <v>22</v>
      </c>
      <c r="G24" s="25" t="s">
        <v>60</v>
      </c>
      <c r="H24" s="25" t="s">
        <v>96</v>
      </c>
      <c r="I24" s="36">
        <f t="shared" si="2"/>
        <v>0.53</v>
      </c>
      <c r="J24" s="36">
        <f t="shared" si="2"/>
        <v>-2.2799999999999998</v>
      </c>
      <c r="K24" s="36">
        <f t="shared" si="2"/>
        <v>3.35</v>
      </c>
      <c r="N24" s="36" t="s">
        <v>47</v>
      </c>
      <c r="O24" s="31">
        <v>0.53</v>
      </c>
      <c r="P24" s="32">
        <v>-2.2799999999999998</v>
      </c>
      <c r="Q24" s="31">
        <v>3.35</v>
      </c>
      <c r="S24" s="10"/>
    </row>
    <row r="25" spans="1:19" ht="12.75" thickBot="1">
      <c r="A25" s="18">
        <v>1</v>
      </c>
      <c r="B25" s="18">
        <v>1</v>
      </c>
      <c r="C25" s="25" t="s">
        <v>0</v>
      </c>
      <c r="D25" s="25">
        <v>2021</v>
      </c>
      <c r="E25" s="25" t="s">
        <v>25</v>
      </c>
      <c r="F25" s="25" t="s">
        <v>8</v>
      </c>
      <c r="G25" s="25" t="s">
        <v>60</v>
      </c>
      <c r="H25" s="25" t="s">
        <v>96</v>
      </c>
      <c r="I25" s="36">
        <f t="shared" si="2"/>
        <v>2.2799999999999998</v>
      </c>
      <c r="J25" s="36">
        <f t="shared" si="2"/>
        <v>-7.0000000000000007E-2</v>
      </c>
      <c r="K25" s="36">
        <f t="shared" si="2"/>
        <v>4.63</v>
      </c>
      <c r="N25" s="36" t="s">
        <v>49</v>
      </c>
      <c r="O25" s="30">
        <v>2.2799999999999998</v>
      </c>
      <c r="P25" s="30">
        <v>-7.0000000000000007E-2</v>
      </c>
      <c r="Q25" s="30">
        <v>4.63</v>
      </c>
      <c r="S25" s="10"/>
    </row>
    <row r="26" spans="1:19" ht="12.75" thickBot="1">
      <c r="A26" s="18">
        <v>1</v>
      </c>
      <c r="B26" s="18">
        <v>1</v>
      </c>
      <c r="C26" s="25" t="s">
        <v>0</v>
      </c>
      <c r="D26" s="25">
        <v>2021</v>
      </c>
      <c r="E26" s="25" t="s">
        <v>25</v>
      </c>
      <c r="F26" s="25" t="s">
        <v>17</v>
      </c>
      <c r="G26" s="25" t="s">
        <v>60</v>
      </c>
      <c r="H26" s="25" t="s">
        <v>96</v>
      </c>
      <c r="O26" s="30">
        <v>-1.8</v>
      </c>
      <c r="P26" s="30">
        <v>-2.5</v>
      </c>
      <c r="Q26" s="30">
        <v>-1.1000000000000001</v>
      </c>
      <c r="S26" s="10"/>
    </row>
    <row r="27" spans="1:19" ht="12.75" thickBot="1">
      <c r="A27" s="18">
        <v>1</v>
      </c>
      <c r="B27" s="18">
        <v>1</v>
      </c>
      <c r="C27" s="25" t="s">
        <v>0</v>
      </c>
      <c r="D27" s="25">
        <v>2021</v>
      </c>
      <c r="E27" s="25" t="s">
        <v>25</v>
      </c>
      <c r="F27" s="15" t="s">
        <v>18</v>
      </c>
      <c r="G27" s="25" t="s">
        <v>60</v>
      </c>
      <c r="H27" s="25" t="s">
        <v>96</v>
      </c>
      <c r="O27" s="30">
        <v>-2.2200000000000002</v>
      </c>
      <c r="P27" s="30">
        <v>-3.12</v>
      </c>
      <c r="Q27" s="30">
        <v>-1.33</v>
      </c>
      <c r="S27" s="10"/>
    </row>
    <row r="28" spans="1:19" ht="12.75" thickBot="1">
      <c r="A28" s="18">
        <v>1</v>
      </c>
      <c r="B28" s="18">
        <v>1</v>
      </c>
      <c r="C28" s="25" t="s">
        <v>0</v>
      </c>
      <c r="D28" s="25">
        <v>2021</v>
      </c>
      <c r="E28" s="25" t="s">
        <v>25</v>
      </c>
      <c r="F28" s="25" t="s">
        <v>14</v>
      </c>
      <c r="G28" s="25" t="s">
        <v>60</v>
      </c>
      <c r="H28" s="25" t="s">
        <v>96</v>
      </c>
      <c r="I28" s="36">
        <f>O28*-1</f>
        <v>2.27</v>
      </c>
      <c r="J28" s="36">
        <f>Q28*-1</f>
        <v>0.17</v>
      </c>
      <c r="K28" s="36">
        <f>P28*-1</f>
        <v>4.38</v>
      </c>
      <c r="N28" s="36" t="s">
        <v>49</v>
      </c>
      <c r="O28" s="30">
        <v>-2.27</v>
      </c>
      <c r="P28" s="30">
        <v>-4.38</v>
      </c>
      <c r="Q28" s="30">
        <v>-0.17</v>
      </c>
      <c r="S28" s="10"/>
    </row>
    <row r="29" spans="1:19" ht="12.75" thickBot="1">
      <c r="A29" s="18">
        <v>1</v>
      </c>
      <c r="B29" s="18">
        <v>1</v>
      </c>
      <c r="C29" s="25" t="s">
        <v>0</v>
      </c>
      <c r="D29" s="25">
        <v>2021</v>
      </c>
      <c r="E29" s="25" t="s">
        <v>25</v>
      </c>
      <c r="F29" s="25" t="s">
        <v>20</v>
      </c>
      <c r="G29" s="25" t="s">
        <v>60</v>
      </c>
      <c r="H29" s="25" t="s">
        <v>96</v>
      </c>
      <c r="O29" s="33">
        <v>-0.42</v>
      </c>
      <c r="P29" s="30">
        <v>-1.38</v>
      </c>
      <c r="Q29" s="33">
        <v>0.53</v>
      </c>
      <c r="S29" s="10"/>
    </row>
    <row r="30" spans="1:19" ht="12.75" thickBot="1">
      <c r="A30" s="18">
        <v>1</v>
      </c>
      <c r="B30" s="18">
        <v>1</v>
      </c>
      <c r="C30" s="25" t="s">
        <v>0</v>
      </c>
      <c r="D30" s="25">
        <v>2021</v>
      </c>
      <c r="E30" s="25" t="s">
        <v>25</v>
      </c>
      <c r="F30" s="25" t="s">
        <v>15</v>
      </c>
      <c r="G30" s="25" t="s">
        <v>60</v>
      </c>
      <c r="H30" s="25" t="s">
        <v>96</v>
      </c>
      <c r="I30" s="36">
        <f>O30*-1</f>
        <v>2.7</v>
      </c>
      <c r="J30" s="36">
        <f>Q30*-1</f>
        <v>0.38</v>
      </c>
      <c r="K30" s="36">
        <f>P30*-1</f>
        <v>5.01</v>
      </c>
      <c r="N30" s="36" t="s">
        <v>49</v>
      </c>
      <c r="O30" s="34">
        <v>-2.7</v>
      </c>
      <c r="P30" s="30">
        <v>-5.01</v>
      </c>
      <c r="Q30" s="34">
        <v>-0.38</v>
      </c>
      <c r="S30" s="10"/>
    </row>
    <row r="31" spans="1:19" ht="12.75" thickBot="1">
      <c r="A31" s="18">
        <v>1</v>
      </c>
      <c r="B31" s="18">
        <v>1</v>
      </c>
      <c r="C31" s="25" t="s">
        <v>0</v>
      </c>
      <c r="D31" s="25">
        <v>2021</v>
      </c>
      <c r="E31" s="25" t="s">
        <v>25</v>
      </c>
      <c r="F31" s="25" t="s">
        <v>16</v>
      </c>
      <c r="G31" s="25" t="s">
        <v>60</v>
      </c>
      <c r="H31" s="25" t="s">
        <v>96</v>
      </c>
      <c r="I31" s="36">
        <f t="shared" ref="I31:K32" si="3">O31</f>
        <v>-2.16</v>
      </c>
      <c r="J31" s="36">
        <f t="shared" si="3"/>
        <v>-5.64</v>
      </c>
      <c r="K31" s="36">
        <f t="shared" si="3"/>
        <v>1.3</v>
      </c>
      <c r="N31" s="36" t="s">
        <v>433</v>
      </c>
      <c r="O31" s="34">
        <v>-2.16</v>
      </c>
      <c r="P31" s="30">
        <v>-5.64</v>
      </c>
      <c r="Q31" s="34">
        <v>1.3</v>
      </c>
      <c r="S31" s="10"/>
    </row>
    <row r="32" spans="1:19" ht="12.75" thickBot="1">
      <c r="A32" s="18">
        <v>1</v>
      </c>
      <c r="B32" s="18">
        <v>1</v>
      </c>
      <c r="C32" s="25" t="s">
        <v>0</v>
      </c>
      <c r="D32" s="25">
        <v>2021</v>
      </c>
      <c r="E32" s="25" t="s">
        <v>25</v>
      </c>
      <c r="F32" s="49" t="s">
        <v>37</v>
      </c>
      <c r="G32" s="25" t="s">
        <v>44</v>
      </c>
      <c r="H32" s="25" t="s">
        <v>96</v>
      </c>
      <c r="I32" s="36">
        <f t="shared" si="3"/>
        <v>-1.59</v>
      </c>
      <c r="J32" s="36">
        <f t="shared" si="3"/>
        <v>-2.57</v>
      </c>
      <c r="K32" s="36">
        <f t="shared" si="3"/>
        <v>-0.62</v>
      </c>
      <c r="N32" s="36" t="s">
        <v>48</v>
      </c>
      <c r="O32" s="30">
        <v>-1.59</v>
      </c>
      <c r="P32" s="30">
        <v>-2.57</v>
      </c>
      <c r="Q32" s="30">
        <v>-0.62</v>
      </c>
      <c r="S32" s="10"/>
    </row>
    <row r="33" spans="1:19" ht="12.75" thickBot="1">
      <c r="A33" s="18">
        <v>1</v>
      </c>
      <c r="B33" s="18">
        <v>1</v>
      </c>
      <c r="C33" s="25" t="s">
        <v>0</v>
      </c>
      <c r="D33" s="25">
        <v>2021</v>
      </c>
      <c r="E33" s="25" t="s">
        <v>25</v>
      </c>
      <c r="F33" s="49" t="s">
        <v>28</v>
      </c>
      <c r="G33" s="25" t="s">
        <v>44</v>
      </c>
      <c r="H33" s="25" t="s">
        <v>96</v>
      </c>
      <c r="O33" s="30">
        <v>1.75</v>
      </c>
      <c r="P33" s="30">
        <v>0.65</v>
      </c>
      <c r="Q33" s="30">
        <v>2.85</v>
      </c>
      <c r="S33" s="10"/>
    </row>
    <row r="34" spans="1:19" ht="12.75" thickBot="1">
      <c r="A34" s="18">
        <v>1</v>
      </c>
      <c r="B34" s="18">
        <v>1</v>
      </c>
      <c r="C34" s="25" t="s">
        <v>0</v>
      </c>
      <c r="D34" s="25">
        <v>2021</v>
      </c>
      <c r="E34" s="25" t="s">
        <v>25</v>
      </c>
      <c r="F34" s="49" t="s">
        <v>29</v>
      </c>
      <c r="G34" s="25" t="s">
        <v>44</v>
      </c>
      <c r="H34" s="25" t="s">
        <v>96</v>
      </c>
      <c r="O34" s="30">
        <v>0.25</v>
      </c>
      <c r="P34" s="30">
        <v>-1.04</v>
      </c>
      <c r="Q34" s="30">
        <v>1.55</v>
      </c>
      <c r="S34" s="10"/>
    </row>
    <row r="35" spans="1:19" ht="12.75" thickBot="1">
      <c r="A35" s="18">
        <v>1</v>
      </c>
      <c r="B35" s="18">
        <v>1</v>
      </c>
      <c r="C35" s="25" t="s">
        <v>0</v>
      </c>
      <c r="D35" s="25">
        <v>2021</v>
      </c>
      <c r="E35" s="25" t="s">
        <v>25</v>
      </c>
      <c r="F35" s="49" t="s">
        <v>30</v>
      </c>
      <c r="G35" s="25" t="s">
        <v>44</v>
      </c>
      <c r="H35" s="25" t="s">
        <v>96</v>
      </c>
      <c r="O35" s="30">
        <v>-0.4</v>
      </c>
      <c r="P35" s="30">
        <v>-1.98</v>
      </c>
      <c r="Q35" s="30">
        <v>1.17</v>
      </c>
      <c r="S35" s="10"/>
    </row>
    <row r="36" spans="1:19" ht="12.75" thickBot="1">
      <c r="A36" s="18">
        <v>1</v>
      </c>
      <c r="B36" s="18">
        <v>1</v>
      </c>
      <c r="C36" s="25" t="s">
        <v>0</v>
      </c>
      <c r="D36" s="25">
        <v>2021</v>
      </c>
      <c r="E36" s="25" t="s">
        <v>25</v>
      </c>
      <c r="F36" s="49" t="s">
        <v>31</v>
      </c>
      <c r="G36" s="25" t="s">
        <v>44</v>
      </c>
      <c r="H36" s="25" t="s">
        <v>96</v>
      </c>
      <c r="O36" s="30">
        <v>-2.5299999999999998</v>
      </c>
      <c r="P36" s="30">
        <v>-4.34</v>
      </c>
      <c r="Q36" s="30">
        <v>-0.71</v>
      </c>
      <c r="S36" s="10"/>
    </row>
    <row r="37" spans="1:19" ht="12.75" thickBot="1">
      <c r="A37" s="18">
        <v>1</v>
      </c>
      <c r="B37" s="18">
        <v>1</v>
      </c>
      <c r="C37" s="25" t="s">
        <v>0</v>
      </c>
      <c r="D37" s="25">
        <v>2021</v>
      </c>
      <c r="E37" s="25" t="s">
        <v>25</v>
      </c>
      <c r="F37" s="49" t="s">
        <v>66</v>
      </c>
      <c r="G37" s="25" t="s">
        <v>44</v>
      </c>
      <c r="H37" s="25" t="s">
        <v>96</v>
      </c>
      <c r="I37" s="36">
        <f>O37*-1</f>
        <v>-1.24</v>
      </c>
      <c r="J37" s="36">
        <f>Q37*-1</f>
        <v>-3.25</v>
      </c>
      <c r="K37" s="36">
        <f>P37*-1</f>
        <v>0.75</v>
      </c>
      <c r="N37" s="36" t="s">
        <v>50</v>
      </c>
      <c r="O37" s="30">
        <v>1.24</v>
      </c>
      <c r="P37" s="30">
        <v>-0.75</v>
      </c>
      <c r="Q37" s="30">
        <v>3.25</v>
      </c>
      <c r="S37" s="10"/>
    </row>
    <row r="38" spans="1:19" ht="12.75" thickBot="1">
      <c r="A38" s="18">
        <v>1</v>
      </c>
      <c r="B38" s="18">
        <v>1</v>
      </c>
      <c r="C38" s="25" t="s">
        <v>0</v>
      </c>
      <c r="D38" s="25">
        <v>2021</v>
      </c>
      <c r="E38" s="25" t="s">
        <v>25</v>
      </c>
      <c r="F38" s="49" t="s">
        <v>42</v>
      </c>
      <c r="G38" s="25" t="s">
        <v>44</v>
      </c>
      <c r="H38" s="25" t="s">
        <v>96</v>
      </c>
      <c r="I38" s="36">
        <f t="shared" ref="I38:K42" si="4">O38</f>
        <v>0.56000000000000005</v>
      </c>
      <c r="J38" s="36">
        <f t="shared" si="4"/>
        <v>-0.89</v>
      </c>
      <c r="K38" s="36">
        <f t="shared" si="4"/>
        <v>2.0099999999999998</v>
      </c>
      <c r="N38" s="36" t="s">
        <v>47</v>
      </c>
      <c r="O38" s="30">
        <v>0.56000000000000005</v>
      </c>
      <c r="P38" s="30">
        <v>-0.89</v>
      </c>
      <c r="Q38" s="30">
        <v>2.0099999999999998</v>
      </c>
      <c r="S38" s="10"/>
    </row>
    <row r="39" spans="1:19" ht="12.75" thickBot="1">
      <c r="A39" s="18">
        <v>1</v>
      </c>
      <c r="B39" s="18">
        <v>1</v>
      </c>
      <c r="C39" s="25" t="s">
        <v>0</v>
      </c>
      <c r="D39" s="25">
        <v>2021</v>
      </c>
      <c r="E39" s="25" t="s">
        <v>25</v>
      </c>
      <c r="F39" s="49" t="s">
        <v>43</v>
      </c>
      <c r="G39" s="25" t="s">
        <v>44</v>
      </c>
      <c r="H39" s="25" t="s">
        <v>96</v>
      </c>
      <c r="I39" s="36">
        <f t="shared" si="4"/>
        <v>2.69</v>
      </c>
      <c r="J39" s="36">
        <f t="shared" si="4"/>
        <v>0.95</v>
      </c>
      <c r="K39" s="36">
        <f t="shared" si="4"/>
        <v>4.43</v>
      </c>
      <c r="N39" s="36" t="s">
        <v>47</v>
      </c>
      <c r="O39" s="30">
        <v>2.69</v>
      </c>
      <c r="P39" s="30">
        <v>0.95</v>
      </c>
      <c r="Q39" s="30">
        <v>4.43</v>
      </c>
      <c r="S39" s="10"/>
    </row>
    <row r="40" spans="1:19" ht="12.75" thickBot="1">
      <c r="A40" s="18">
        <v>1</v>
      </c>
      <c r="B40" s="18">
        <v>1</v>
      </c>
      <c r="C40" s="25" t="s">
        <v>0</v>
      </c>
      <c r="D40" s="25">
        <v>2021</v>
      </c>
      <c r="E40" s="25" t="s">
        <v>25</v>
      </c>
      <c r="F40" s="49" t="s">
        <v>32</v>
      </c>
      <c r="G40" s="25" t="s">
        <v>44</v>
      </c>
      <c r="H40" s="25" t="s">
        <v>96</v>
      </c>
      <c r="I40" s="36">
        <f t="shared" si="4"/>
        <v>0.15</v>
      </c>
      <c r="J40" s="36">
        <f t="shared" si="4"/>
        <v>-1.28</v>
      </c>
      <c r="K40" s="36">
        <f t="shared" si="4"/>
        <v>1.6</v>
      </c>
      <c r="N40" s="36" t="s">
        <v>47</v>
      </c>
      <c r="O40" s="30">
        <v>0.15</v>
      </c>
      <c r="P40" s="30">
        <v>-1.28</v>
      </c>
      <c r="Q40" s="30">
        <v>1.6</v>
      </c>
      <c r="S40" s="10"/>
    </row>
    <row r="41" spans="1:19" ht="12.75" thickBot="1">
      <c r="A41" s="18">
        <v>1</v>
      </c>
      <c r="B41" s="18">
        <v>1</v>
      </c>
      <c r="C41" s="25" t="s">
        <v>0</v>
      </c>
      <c r="D41" s="25">
        <v>2021</v>
      </c>
      <c r="E41" s="25" t="s">
        <v>25</v>
      </c>
      <c r="F41" s="49" t="s">
        <v>70</v>
      </c>
      <c r="G41" s="25" t="s">
        <v>44</v>
      </c>
      <c r="H41" s="25" t="s">
        <v>96</v>
      </c>
      <c r="I41" s="36">
        <f t="shared" si="4"/>
        <v>-0.09</v>
      </c>
      <c r="J41" s="36">
        <f t="shared" si="4"/>
        <v>-1.1599999999999999</v>
      </c>
      <c r="K41" s="36">
        <f t="shared" si="4"/>
        <v>0.97</v>
      </c>
      <c r="N41" s="36" t="s">
        <v>47</v>
      </c>
      <c r="O41" s="30">
        <v>-0.09</v>
      </c>
      <c r="P41" s="30">
        <v>-1.1599999999999999</v>
      </c>
      <c r="Q41" s="30">
        <v>0.97</v>
      </c>
      <c r="S41" s="10"/>
    </row>
    <row r="42" spans="1:19" ht="12.75" thickBot="1">
      <c r="A42" s="18">
        <v>1</v>
      </c>
      <c r="B42" s="18">
        <v>1</v>
      </c>
      <c r="C42" s="25" t="s">
        <v>0</v>
      </c>
      <c r="D42" s="25">
        <v>2021</v>
      </c>
      <c r="E42" s="25" t="s">
        <v>25</v>
      </c>
      <c r="F42" s="49" t="s">
        <v>27</v>
      </c>
      <c r="G42" s="25" t="s">
        <v>44</v>
      </c>
      <c r="H42" s="25" t="s">
        <v>96</v>
      </c>
      <c r="I42" s="36">
        <f t="shared" si="4"/>
        <v>0.5</v>
      </c>
      <c r="J42" s="36">
        <f t="shared" si="4"/>
        <v>-1.73</v>
      </c>
      <c r="K42" s="36">
        <f t="shared" si="4"/>
        <v>2.74</v>
      </c>
      <c r="N42" s="36" t="s">
        <v>49</v>
      </c>
      <c r="O42" s="30">
        <v>0.5</v>
      </c>
      <c r="P42" s="30">
        <v>-1.73</v>
      </c>
      <c r="Q42" s="30">
        <v>2.74</v>
      </c>
      <c r="S42" s="10"/>
    </row>
    <row r="43" spans="1:19" ht="12.75" thickBot="1">
      <c r="A43" s="18">
        <v>1</v>
      </c>
      <c r="B43" s="18">
        <v>1</v>
      </c>
      <c r="C43" s="25" t="s">
        <v>0</v>
      </c>
      <c r="D43" s="25">
        <v>2021</v>
      </c>
      <c r="E43" s="25" t="s">
        <v>25</v>
      </c>
      <c r="F43" s="49" t="s">
        <v>34</v>
      </c>
      <c r="G43" s="25" t="s">
        <v>44</v>
      </c>
      <c r="H43" s="25" t="s">
        <v>96</v>
      </c>
      <c r="O43" s="30">
        <v>-1.5</v>
      </c>
      <c r="P43" s="30">
        <v>-2.31</v>
      </c>
      <c r="Q43" s="30">
        <v>-0.69</v>
      </c>
      <c r="S43" s="10"/>
    </row>
    <row r="44" spans="1:19" ht="12.75" thickBot="1">
      <c r="A44" s="18">
        <v>1</v>
      </c>
      <c r="B44" s="18">
        <v>1</v>
      </c>
      <c r="C44" s="25" t="s">
        <v>0</v>
      </c>
      <c r="D44" s="25">
        <v>2021</v>
      </c>
      <c r="E44" s="25" t="s">
        <v>25</v>
      </c>
      <c r="F44" s="49" t="s">
        <v>35</v>
      </c>
      <c r="G44" s="25" t="s">
        <v>44</v>
      </c>
      <c r="H44" s="25" t="s">
        <v>96</v>
      </c>
      <c r="O44" s="30">
        <v>-2.16</v>
      </c>
      <c r="P44" s="30">
        <v>-3.32</v>
      </c>
      <c r="Q44" s="30">
        <v>-0.99</v>
      </c>
      <c r="S44" s="10"/>
    </row>
    <row r="45" spans="1:19" ht="12.75" thickBot="1">
      <c r="A45" s="18">
        <v>1</v>
      </c>
      <c r="B45" s="18">
        <v>1</v>
      </c>
      <c r="C45" s="25" t="s">
        <v>0</v>
      </c>
      <c r="D45" s="25">
        <v>2021</v>
      </c>
      <c r="E45" s="25" t="s">
        <v>25</v>
      </c>
      <c r="F45" s="49" t="s">
        <v>36</v>
      </c>
      <c r="G45" s="25" t="s">
        <v>44</v>
      </c>
      <c r="H45" s="25" t="s">
        <v>96</v>
      </c>
      <c r="O45" s="30">
        <v>-4.29</v>
      </c>
      <c r="P45" s="30">
        <v>-5.73</v>
      </c>
      <c r="Q45" s="30">
        <v>-2.84</v>
      </c>
      <c r="S45" s="10"/>
    </row>
    <row r="46" spans="1:19" ht="12.75" thickBot="1">
      <c r="A46" s="18">
        <v>1</v>
      </c>
      <c r="B46" s="18">
        <v>1</v>
      </c>
      <c r="C46" s="25" t="s">
        <v>0</v>
      </c>
      <c r="D46" s="25">
        <v>2021</v>
      </c>
      <c r="E46" s="25" t="s">
        <v>25</v>
      </c>
      <c r="F46" s="49" t="s">
        <v>67</v>
      </c>
      <c r="G46" s="25" t="s">
        <v>44</v>
      </c>
      <c r="H46" s="25" t="s">
        <v>96</v>
      </c>
      <c r="I46" s="36">
        <f>O46*-1</f>
        <v>0.25</v>
      </c>
      <c r="J46" s="36">
        <f>Q46*-1</f>
        <v>-1.57</v>
      </c>
      <c r="K46" s="36">
        <f>P46*-1</f>
        <v>2.08</v>
      </c>
      <c r="N46" s="36" t="s">
        <v>49</v>
      </c>
      <c r="O46" s="30">
        <v>-0.25</v>
      </c>
      <c r="P46" s="30">
        <v>-2.08</v>
      </c>
      <c r="Q46" s="30">
        <v>1.57</v>
      </c>
      <c r="S46" s="10"/>
    </row>
    <row r="47" spans="1:19" ht="12.75" thickBot="1">
      <c r="A47" s="18">
        <v>1</v>
      </c>
      <c r="B47" s="18">
        <v>1</v>
      </c>
      <c r="C47" s="25" t="s">
        <v>0</v>
      </c>
      <c r="D47" s="25">
        <v>2021</v>
      </c>
      <c r="E47" s="25" t="s">
        <v>25</v>
      </c>
      <c r="F47" s="49" t="s">
        <v>38</v>
      </c>
      <c r="G47" s="25" t="s">
        <v>44</v>
      </c>
      <c r="H47" s="25" t="s">
        <v>96</v>
      </c>
      <c r="O47" s="30">
        <v>-0.65</v>
      </c>
      <c r="P47" s="30">
        <v>-1.89</v>
      </c>
      <c r="Q47" s="30">
        <v>0.56999999999999995</v>
      </c>
      <c r="S47" s="10"/>
    </row>
    <row r="48" spans="1:19" ht="12.75" thickBot="1">
      <c r="A48" s="18">
        <v>1</v>
      </c>
      <c r="B48" s="18">
        <v>1</v>
      </c>
      <c r="C48" s="25" t="s">
        <v>0</v>
      </c>
      <c r="D48" s="25">
        <v>2021</v>
      </c>
      <c r="E48" s="25" t="s">
        <v>25</v>
      </c>
      <c r="F48" s="49" t="s">
        <v>39</v>
      </c>
      <c r="G48" s="25" t="s">
        <v>44</v>
      </c>
      <c r="H48" s="25" t="s">
        <v>96</v>
      </c>
      <c r="O48" s="30">
        <v>-2.78</v>
      </c>
      <c r="P48" s="30">
        <v>-4.4400000000000004</v>
      </c>
      <c r="Q48" s="30">
        <v>-1.1299999999999999</v>
      </c>
      <c r="S48" s="10"/>
    </row>
    <row r="49" spans="1:19" ht="12.75" thickBot="1">
      <c r="A49" s="18">
        <v>1</v>
      </c>
      <c r="B49" s="18">
        <v>1</v>
      </c>
      <c r="C49" s="25" t="s">
        <v>0</v>
      </c>
      <c r="D49" s="25">
        <v>2021</v>
      </c>
      <c r="E49" s="25" t="s">
        <v>25</v>
      </c>
      <c r="F49" s="49" t="s">
        <v>68</v>
      </c>
      <c r="G49" s="25" t="s">
        <v>44</v>
      </c>
      <c r="H49" s="25" t="s">
        <v>96</v>
      </c>
      <c r="I49" s="36">
        <f>O49*-1</f>
        <v>0.91</v>
      </c>
      <c r="J49" s="36">
        <f>Q49*-1</f>
        <v>-1.29</v>
      </c>
      <c r="K49" s="36">
        <f>P49*-1</f>
        <v>3.11</v>
      </c>
      <c r="N49" s="36" t="s">
        <v>49</v>
      </c>
      <c r="O49" s="30">
        <v>-0.91</v>
      </c>
      <c r="P49" s="30">
        <v>-3.11</v>
      </c>
      <c r="Q49" s="30">
        <v>1.29</v>
      </c>
      <c r="S49" s="10"/>
    </row>
    <row r="50" spans="1:19" ht="12.75" thickBot="1">
      <c r="A50" s="18">
        <v>1</v>
      </c>
      <c r="B50" s="18">
        <v>1</v>
      </c>
      <c r="C50" s="25" t="s">
        <v>0</v>
      </c>
      <c r="D50" s="25">
        <v>2021</v>
      </c>
      <c r="E50" s="25" t="s">
        <v>25</v>
      </c>
      <c r="F50" s="49" t="s">
        <v>41</v>
      </c>
      <c r="G50" s="25" t="s">
        <v>44</v>
      </c>
      <c r="H50" s="25" t="s">
        <v>96</v>
      </c>
      <c r="O50" s="30">
        <v>-2.13</v>
      </c>
      <c r="P50" s="30">
        <v>-3.98</v>
      </c>
      <c r="Q50" s="30">
        <v>-0.27</v>
      </c>
      <c r="S50" s="10"/>
    </row>
    <row r="51" spans="1:19" ht="12.75" thickBot="1">
      <c r="A51" s="18">
        <v>1</v>
      </c>
      <c r="B51" s="18">
        <v>1</v>
      </c>
      <c r="C51" s="25" t="s">
        <v>0</v>
      </c>
      <c r="D51" s="25">
        <v>2021</v>
      </c>
      <c r="E51" s="25" t="s">
        <v>25</v>
      </c>
      <c r="F51" s="49" t="s">
        <v>69</v>
      </c>
      <c r="G51" s="25" t="s">
        <v>44</v>
      </c>
      <c r="H51" s="25" t="s">
        <v>96</v>
      </c>
      <c r="I51" s="36">
        <f>O51*-1</f>
        <v>3.04</v>
      </c>
      <c r="J51" s="36">
        <f>Q51*-1</f>
        <v>0.56999999999999995</v>
      </c>
      <c r="K51" s="36">
        <f>P51*-1</f>
        <v>5.5</v>
      </c>
      <c r="N51" s="36" t="s">
        <v>49</v>
      </c>
      <c r="O51" s="30">
        <v>-3.04</v>
      </c>
      <c r="P51" s="30">
        <v>-5.5</v>
      </c>
      <c r="Q51" s="30">
        <v>-0.56999999999999995</v>
      </c>
      <c r="S51" s="10"/>
    </row>
    <row r="52" spans="1:19" ht="12.75" thickBot="1">
      <c r="A52" s="18">
        <v>1</v>
      </c>
      <c r="B52" s="18">
        <v>1</v>
      </c>
      <c r="C52" s="25" t="s">
        <v>0</v>
      </c>
      <c r="D52" s="25">
        <v>2021</v>
      </c>
      <c r="E52" s="25" t="s">
        <v>25</v>
      </c>
      <c r="F52" s="49" t="s">
        <v>16</v>
      </c>
      <c r="G52" s="25" t="s">
        <v>44</v>
      </c>
      <c r="H52" s="25" t="s">
        <v>96</v>
      </c>
      <c r="I52" s="36">
        <f t="shared" ref="I52:K53" si="5">O52</f>
        <v>-0.34</v>
      </c>
      <c r="J52" s="36">
        <f t="shared" si="5"/>
        <v>-2.46</v>
      </c>
      <c r="K52" s="36">
        <f t="shared" si="5"/>
        <v>1.76</v>
      </c>
      <c r="N52" s="36" t="s">
        <v>433</v>
      </c>
      <c r="O52" s="30">
        <v>-0.34</v>
      </c>
      <c r="P52" s="30">
        <v>-2.46</v>
      </c>
      <c r="Q52" s="30">
        <v>1.76</v>
      </c>
      <c r="S52" s="10"/>
    </row>
    <row r="53" spans="1:19" ht="12.75" thickBot="1">
      <c r="A53" s="18">
        <v>1</v>
      </c>
      <c r="B53" s="18">
        <v>1</v>
      </c>
      <c r="C53" s="25" t="s">
        <v>0</v>
      </c>
      <c r="D53" s="25">
        <v>2021</v>
      </c>
      <c r="E53" s="25" t="s">
        <v>46</v>
      </c>
      <c r="F53" s="50" t="s">
        <v>42</v>
      </c>
      <c r="G53" s="25" t="s">
        <v>44</v>
      </c>
      <c r="H53" s="25" t="s">
        <v>96</v>
      </c>
      <c r="I53" s="36">
        <f t="shared" si="5"/>
        <v>1.65</v>
      </c>
      <c r="J53" s="36">
        <f t="shared" si="5"/>
        <v>-2.15</v>
      </c>
      <c r="K53" s="36">
        <f t="shared" si="5"/>
        <v>5.46</v>
      </c>
      <c r="N53" s="36" t="s">
        <v>47</v>
      </c>
      <c r="O53" s="35">
        <v>1.65</v>
      </c>
      <c r="P53" s="35">
        <v>-2.15</v>
      </c>
      <c r="Q53" s="35">
        <v>5.46</v>
      </c>
      <c r="S53" s="10"/>
    </row>
    <row r="54" spans="1:19" ht="12.75" thickBot="1">
      <c r="A54" s="18">
        <v>1</v>
      </c>
      <c r="B54" s="18">
        <v>1</v>
      </c>
      <c r="C54" s="25" t="s">
        <v>0</v>
      </c>
      <c r="D54" s="25">
        <v>2021</v>
      </c>
      <c r="E54" s="25" t="s">
        <v>46</v>
      </c>
      <c r="F54" s="49" t="s">
        <v>28</v>
      </c>
      <c r="G54" s="25" t="s">
        <v>44</v>
      </c>
      <c r="H54" s="25" t="s">
        <v>96</v>
      </c>
      <c r="O54" s="30">
        <v>-3.57</v>
      </c>
      <c r="P54" s="30">
        <v>-6.38</v>
      </c>
      <c r="Q54" s="30">
        <v>-0.76</v>
      </c>
      <c r="S54" s="10"/>
    </row>
    <row r="55" spans="1:19" ht="12.75" thickBot="1">
      <c r="A55" s="18">
        <v>1</v>
      </c>
      <c r="B55" s="18">
        <v>1</v>
      </c>
      <c r="C55" s="25" t="s">
        <v>0</v>
      </c>
      <c r="D55" s="25">
        <v>2021</v>
      </c>
      <c r="E55" s="25" t="s">
        <v>46</v>
      </c>
      <c r="F55" s="49" t="s">
        <v>29</v>
      </c>
      <c r="G55" s="25" t="s">
        <v>44</v>
      </c>
      <c r="H55" s="25" t="s">
        <v>96</v>
      </c>
      <c r="O55" s="30">
        <v>-2.12</v>
      </c>
      <c r="P55" s="30">
        <v>-5.41</v>
      </c>
      <c r="Q55" s="30">
        <v>1.1599999999999999</v>
      </c>
      <c r="S55" s="10"/>
    </row>
    <row r="56" spans="1:19" ht="12.75" thickBot="1">
      <c r="A56" s="18">
        <v>1</v>
      </c>
      <c r="B56" s="18">
        <v>1</v>
      </c>
      <c r="C56" s="25" t="s">
        <v>0</v>
      </c>
      <c r="D56" s="25">
        <v>2021</v>
      </c>
      <c r="E56" s="25" t="s">
        <v>46</v>
      </c>
      <c r="F56" s="49" t="s">
        <v>30</v>
      </c>
      <c r="G56" s="25" t="s">
        <v>44</v>
      </c>
      <c r="H56" s="25" t="s">
        <v>96</v>
      </c>
      <c r="O56" s="30">
        <v>-2.81</v>
      </c>
      <c r="P56" s="30">
        <v>-7.05</v>
      </c>
      <c r="Q56" s="30">
        <v>1.41</v>
      </c>
      <c r="S56" s="10"/>
    </row>
    <row r="57" spans="1:19" ht="12.75" thickBot="1">
      <c r="A57" s="18">
        <v>1</v>
      </c>
      <c r="B57" s="18">
        <v>1</v>
      </c>
      <c r="C57" s="25" t="s">
        <v>0</v>
      </c>
      <c r="D57" s="25">
        <v>2021</v>
      </c>
      <c r="E57" s="25" t="s">
        <v>46</v>
      </c>
      <c r="F57" s="49" t="s">
        <v>31</v>
      </c>
      <c r="G57" s="25" t="s">
        <v>44</v>
      </c>
      <c r="H57" s="25" t="s">
        <v>96</v>
      </c>
      <c r="O57" s="30">
        <v>-2.2200000000000002</v>
      </c>
      <c r="P57" s="30">
        <v>-7.19</v>
      </c>
      <c r="Q57" s="30">
        <v>2.74</v>
      </c>
      <c r="S57" s="10"/>
    </row>
    <row r="58" spans="1:19" ht="12.75" thickBot="1">
      <c r="A58" s="18">
        <v>1</v>
      </c>
      <c r="B58" s="18">
        <v>1</v>
      </c>
      <c r="C58" s="25" t="s">
        <v>0</v>
      </c>
      <c r="D58" s="25">
        <v>2021</v>
      </c>
      <c r="E58" s="25" t="s">
        <v>26</v>
      </c>
      <c r="F58" s="51" t="s">
        <v>22</v>
      </c>
      <c r="G58" s="25" t="s">
        <v>60</v>
      </c>
      <c r="H58" s="25" t="s">
        <v>96</v>
      </c>
      <c r="I58" s="36">
        <f t="shared" ref="I58:K63" si="6">O58</f>
        <v>2.2799999999999998</v>
      </c>
      <c r="J58" s="36">
        <f t="shared" si="6"/>
        <v>-4.3899999999999997</v>
      </c>
      <c r="K58" s="36">
        <f t="shared" si="6"/>
        <v>8.9600000000000009</v>
      </c>
      <c r="N58" s="36" t="s">
        <v>47</v>
      </c>
      <c r="O58" s="30">
        <v>2.2799999999999998</v>
      </c>
      <c r="P58" s="30">
        <v>-4.3899999999999997</v>
      </c>
      <c r="Q58" s="30">
        <v>8.9600000000000009</v>
      </c>
      <c r="S58" s="10"/>
    </row>
    <row r="59" spans="1:19" ht="12.75" thickBot="1">
      <c r="A59" s="18">
        <v>1</v>
      </c>
      <c r="B59" s="18">
        <v>1</v>
      </c>
      <c r="C59" s="25" t="s">
        <v>0</v>
      </c>
      <c r="D59" s="25">
        <v>2021</v>
      </c>
      <c r="E59" s="25" t="s">
        <v>26</v>
      </c>
      <c r="F59" s="51" t="s">
        <v>19</v>
      </c>
      <c r="G59" s="25" t="s">
        <v>60</v>
      </c>
      <c r="H59" s="25" t="s">
        <v>96</v>
      </c>
      <c r="I59" s="36">
        <f t="shared" si="6"/>
        <v>2.82</v>
      </c>
      <c r="J59" s="36">
        <f t="shared" si="6"/>
        <v>-3</v>
      </c>
      <c r="K59" s="36">
        <f t="shared" si="6"/>
        <v>8.65</v>
      </c>
      <c r="N59" s="36" t="s">
        <v>48</v>
      </c>
      <c r="O59" s="30">
        <v>2.82</v>
      </c>
      <c r="P59" s="30">
        <v>-3</v>
      </c>
      <c r="Q59" s="30">
        <v>8.65</v>
      </c>
      <c r="S59" s="10"/>
    </row>
    <row r="60" spans="1:19" ht="12.75" thickBot="1">
      <c r="A60" s="18">
        <v>1</v>
      </c>
      <c r="B60" s="18">
        <v>1</v>
      </c>
      <c r="C60" s="25" t="s">
        <v>0</v>
      </c>
      <c r="D60" s="25">
        <v>2021</v>
      </c>
      <c r="E60" s="25" t="s">
        <v>46</v>
      </c>
      <c r="F60" s="49" t="s">
        <v>32</v>
      </c>
      <c r="G60" s="25" t="s">
        <v>44</v>
      </c>
      <c r="H60" s="25" t="s">
        <v>96</v>
      </c>
      <c r="I60" s="36">
        <f t="shared" si="6"/>
        <v>-1.1599999999999999</v>
      </c>
      <c r="J60" s="36">
        <f t="shared" si="6"/>
        <v>-4.7</v>
      </c>
      <c r="K60" s="36">
        <f t="shared" si="6"/>
        <v>2.38</v>
      </c>
      <c r="N60" s="36" t="s">
        <v>47</v>
      </c>
      <c r="O60" s="30">
        <v>-1.1599999999999999</v>
      </c>
      <c r="P60" s="30">
        <v>-4.7</v>
      </c>
      <c r="Q60" s="30">
        <v>2.38</v>
      </c>
      <c r="S60" s="10"/>
    </row>
    <row r="61" spans="1:19" ht="12.75" thickBot="1">
      <c r="A61" s="18">
        <v>1</v>
      </c>
      <c r="B61" s="18">
        <v>1</v>
      </c>
      <c r="C61" s="25" t="s">
        <v>0</v>
      </c>
      <c r="D61" s="25">
        <v>2021</v>
      </c>
      <c r="E61" s="25" t="s">
        <v>26</v>
      </c>
      <c r="F61" s="51" t="s">
        <v>12</v>
      </c>
      <c r="G61" s="25" t="s">
        <v>60</v>
      </c>
      <c r="H61" s="25" t="s">
        <v>96</v>
      </c>
      <c r="I61" s="36">
        <f t="shared" si="6"/>
        <v>-0.66</v>
      </c>
      <c r="J61" s="36">
        <f t="shared" si="6"/>
        <v>-7.13</v>
      </c>
      <c r="K61" s="36">
        <f t="shared" si="6"/>
        <v>5.8</v>
      </c>
      <c r="N61" s="36" t="s">
        <v>47</v>
      </c>
      <c r="O61" s="30">
        <v>-0.66</v>
      </c>
      <c r="P61" s="30">
        <v>-7.13</v>
      </c>
      <c r="Q61" s="30">
        <v>5.8</v>
      </c>
      <c r="S61" s="10"/>
    </row>
    <row r="62" spans="1:19" ht="12.75" thickBot="1">
      <c r="A62" s="18">
        <v>1</v>
      </c>
      <c r="B62" s="18">
        <v>1</v>
      </c>
      <c r="C62" s="25" t="s">
        <v>0</v>
      </c>
      <c r="D62" s="25">
        <v>2021</v>
      </c>
      <c r="E62" s="25" t="s">
        <v>46</v>
      </c>
      <c r="F62" s="49" t="s">
        <v>27</v>
      </c>
      <c r="G62" s="25" t="s">
        <v>44</v>
      </c>
      <c r="H62" s="25" t="s">
        <v>96</v>
      </c>
      <c r="I62" s="36">
        <f t="shared" si="6"/>
        <v>-2.5299999999999998</v>
      </c>
      <c r="J62" s="36">
        <f t="shared" si="6"/>
        <v>-7.87</v>
      </c>
      <c r="K62" s="36">
        <f t="shared" si="6"/>
        <v>2.81</v>
      </c>
      <c r="N62" s="36" t="s">
        <v>49</v>
      </c>
      <c r="O62" s="30">
        <v>-2.5299999999999998</v>
      </c>
      <c r="P62" s="30">
        <v>-7.87</v>
      </c>
      <c r="Q62" s="30">
        <v>2.81</v>
      </c>
      <c r="S62" s="10"/>
    </row>
    <row r="63" spans="1:19" ht="12.75" thickBot="1">
      <c r="A63" s="18">
        <v>1</v>
      </c>
      <c r="B63" s="18">
        <v>1</v>
      </c>
      <c r="C63" s="25" t="s">
        <v>0</v>
      </c>
      <c r="D63" s="25">
        <v>2021</v>
      </c>
      <c r="E63" s="25" t="s">
        <v>26</v>
      </c>
      <c r="F63" s="25" t="s">
        <v>16</v>
      </c>
      <c r="G63" s="25" t="s">
        <v>60</v>
      </c>
      <c r="H63" s="25" t="s">
        <v>96</v>
      </c>
      <c r="I63" s="36">
        <f t="shared" si="6"/>
        <v>2.2799999999999998</v>
      </c>
      <c r="J63" s="36">
        <f t="shared" si="6"/>
        <v>-6.33</v>
      </c>
      <c r="K63" s="36">
        <f t="shared" si="6"/>
        <v>10.9</v>
      </c>
      <c r="N63" s="36" t="s">
        <v>433</v>
      </c>
      <c r="O63" s="30">
        <v>2.2799999999999998</v>
      </c>
      <c r="P63" s="30">
        <v>-6.33</v>
      </c>
      <c r="Q63" s="30">
        <v>10.9</v>
      </c>
      <c r="S63" s="10"/>
    </row>
    <row r="64" spans="1:19" ht="12.75" thickBot="1">
      <c r="A64" s="18">
        <v>1</v>
      </c>
      <c r="B64" s="18">
        <v>1</v>
      </c>
      <c r="C64" s="25" t="s">
        <v>0</v>
      </c>
      <c r="D64" s="25">
        <v>2021</v>
      </c>
      <c r="E64" s="25" t="s">
        <v>46</v>
      </c>
      <c r="F64" s="49" t="s">
        <v>34</v>
      </c>
      <c r="G64" s="25" t="s">
        <v>44</v>
      </c>
      <c r="H64" s="25" t="s">
        <v>96</v>
      </c>
      <c r="O64" s="30">
        <v>1.45</v>
      </c>
      <c r="P64" s="30">
        <v>-0.61</v>
      </c>
      <c r="Q64" s="30">
        <v>3.51</v>
      </c>
      <c r="S64" s="10"/>
    </row>
    <row r="65" spans="1:19" ht="12.75" thickBot="1">
      <c r="A65" s="18">
        <v>1</v>
      </c>
      <c r="B65" s="18">
        <v>1</v>
      </c>
      <c r="C65" s="25" t="s">
        <v>0</v>
      </c>
      <c r="D65" s="25">
        <v>2021</v>
      </c>
      <c r="E65" s="25" t="s">
        <v>46</v>
      </c>
      <c r="F65" s="49" t="s">
        <v>35</v>
      </c>
      <c r="G65" s="25" t="s">
        <v>44</v>
      </c>
      <c r="H65" s="25" t="s">
        <v>96</v>
      </c>
      <c r="O65" s="30">
        <v>0.76</v>
      </c>
      <c r="P65" s="30">
        <v>-2.48</v>
      </c>
      <c r="Q65" s="30">
        <v>4</v>
      </c>
      <c r="S65" s="10"/>
    </row>
    <row r="66" spans="1:19" ht="12.75" thickBot="1">
      <c r="A66" s="18">
        <v>1</v>
      </c>
      <c r="B66" s="18">
        <v>1</v>
      </c>
      <c r="C66" s="25" t="s">
        <v>0</v>
      </c>
      <c r="D66" s="25">
        <v>2021</v>
      </c>
      <c r="E66" s="25" t="s">
        <v>46</v>
      </c>
      <c r="F66" s="49" t="s">
        <v>36</v>
      </c>
      <c r="G66" s="25" t="s">
        <v>44</v>
      </c>
      <c r="H66" s="25" t="s">
        <v>96</v>
      </c>
      <c r="O66" s="30">
        <v>1.35</v>
      </c>
      <c r="P66" s="30">
        <v>-2.74</v>
      </c>
      <c r="Q66" s="30">
        <v>5.44</v>
      </c>
      <c r="S66" s="10"/>
    </row>
    <row r="67" spans="1:19" ht="12.75" thickBot="1">
      <c r="A67" s="18">
        <v>1</v>
      </c>
      <c r="B67" s="18">
        <v>1</v>
      </c>
      <c r="C67" s="25" t="s">
        <v>0</v>
      </c>
      <c r="D67" s="25">
        <v>2021</v>
      </c>
      <c r="E67" s="25" t="s">
        <v>45</v>
      </c>
      <c r="F67" s="48" t="s">
        <v>19</v>
      </c>
      <c r="G67" s="25" t="s">
        <v>55</v>
      </c>
      <c r="H67" s="25" t="s">
        <v>96</v>
      </c>
      <c r="I67" s="36">
        <f t="shared" ref="I67:K68" si="7">O67</f>
        <v>2.35</v>
      </c>
      <c r="J67" s="36">
        <f t="shared" si="7"/>
        <v>1.41</v>
      </c>
      <c r="K67" s="36">
        <f t="shared" si="7"/>
        <v>3.3</v>
      </c>
      <c r="N67" s="36" t="s">
        <v>48</v>
      </c>
      <c r="O67" s="31">
        <v>2.35</v>
      </c>
      <c r="P67" s="31">
        <v>1.41</v>
      </c>
      <c r="Q67" s="31">
        <v>3.3</v>
      </c>
      <c r="S67" s="10"/>
    </row>
    <row r="68" spans="1:19" ht="12.75" thickBot="1">
      <c r="A68" s="18">
        <v>1</v>
      </c>
      <c r="B68" s="18">
        <v>1</v>
      </c>
      <c r="C68" s="25" t="s">
        <v>0</v>
      </c>
      <c r="D68" s="25">
        <v>2021</v>
      </c>
      <c r="E68" s="25" t="s">
        <v>46</v>
      </c>
      <c r="F68" s="51" t="s">
        <v>19</v>
      </c>
      <c r="G68" s="25" t="s">
        <v>59</v>
      </c>
      <c r="H68" s="25" t="s">
        <v>96</v>
      </c>
      <c r="I68" s="36">
        <f t="shared" si="7"/>
        <v>5.52</v>
      </c>
      <c r="J68" s="36">
        <f t="shared" si="7"/>
        <v>-1.25</v>
      </c>
      <c r="K68" s="36">
        <f t="shared" si="7"/>
        <v>12.29</v>
      </c>
      <c r="N68" s="36" t="s">
        <v>48</v>
      </c>
      <c r="O68" s="31">
        <v>5.52</v>
      </c>
      <c r="P68" s="31">
        <v>-1.25</v>
      </c>
      <c r="Q68" s="31">
        <v>12.29</v>
      </c>
      <c r="S68" s="10"/>
    </row>
    <row r="69" spans="1:19" ht="12.75" thickBot="1">
      <c r="A69" s="18">
        <v>1</v>
      </c>
      <c r="B69" s="18">
        <v>1</v>
      </c>
      <c r="C69" s="25" t="s">
        <v>0</v>
      </c>
      <c r="D69" s="25">
        <v>2021</v>
      </c>
      <c r="E69" s="25" t="s">
        <v>46</v>
      </c>
      <c r="F69" s="49" t="s">
        <v>38</v>
      </c>
      <c r="G69" s="25" t="s">
        <v>44</v>
      </c>
      <c r="H69" s="25" t="s">
        <v>96</v>
      </c>
      <c r="O69" s="30">
        <v>-0.69</v>
      </c>
      <c r="P69" s="30">
        <v>-4.0999999999999996</v>
      </c>
      <c r="Q69" s="30">
        <v>2.71</v>
      </c>
      <c r="S69" s="10"/>
    </row>
    <row r="70" spans="1:19" ht="12.75" thickBot="1">
      <c r="A70" s="18">
        <v>1</v>
      </c>
      <c r="B70" s="18">
        <v>1</v>
      </c>
      <c r="C70" s="25" t="s">
        <v>0</v>
      </c>
      <c r="D70" s="25">
        <v>2021</v>
      </c>
      <c r="E70" s="25" t="s">
        <v>46</v>
      </c>
      <c r="F70" s="49" t="s">
        <v>39</v>
      </c>
      <c r="G70" s="25" t="s">
        <v>44</v>
      </c>
      <c r="H70" s="25" t="s">
        <v>96</v>
      </c>
      <c r="O70" s="30">
        <v>-0.1</v>
      </c>
      <c r="P70" s="30">
        <v>-4.6900000000000004</v>
      </c>
      <c r="Q70" s="30">
        <v>4.4800000000000004</v>
      </c>
      <c r="S70" s="10"/>
    </row>
    <row r="71" spans="1:19" ht="12.75" thickBot="1">
      <c r="A71" s="18">
        <v>1</v>
      </c>
      <c r="B71" s="18">
        <v>1</v>
      </c>
      <c r="C71" s="25" t="s">
        <v>0</v>
      </c>
      <c r="D71" s="25">
        <v>2021</v>
      </c>
      <c r="E71" s="25" t="s">
        <v>26</v>
      </c>
      <c r="F71" s="51" t="s">
        <v>8</v>
      </c>
      <c r="G71" s="25" t="s">
        <v>60</v>
      </c>
      <c r="H71" s="25" t="s">
        <v>96</v>
      </c>
      <c r="I71" s="36">
        <f>O71</f>
        <v>-2.95</v>
      </c>
      <c r="J71" s="36">
        <f>P71</f>
        <v>-9.7799999999999994</v>
      </c>
      <c r="K71" s="36">
        <f>Q71</f>
        <v>3.86</v>
      </c>
      <c r="N71" s="36" t="s">
        <v>49</v>
      </c>
      <c r="O71" s="30">
        <v>-2.95</v>
      </c>
      <c r="P71" s="30">
        <v>-9.7799999999999994</v>
      </c>
      <c r="Q71" s="30">
        <v>3.86</v>
      </c>
      <c r="S71" s="10"/>
    </row>
    <row r="72" spans="1:19" ht="12.75" thickBot="1">
      <c r="A72" s="18">
        <v>1</v>
      </c>
      <c r="B72" s="18">
        <v>1</v>
      </c>
      <c r="C72" s="25" t="s">
        <v>0</v>
      </c>
      <c r="D72" s="25">
        <v>2021</v>
      </c>
      <c r="E72" s="25" t="s">
        <v>46</v>
      </c>
      <c r="F72" s="49" t="s">
        <v>41</v>
      </c>
      <c r="G72" s="25" t="s">
        <v>44</v>
      </c>
      <c r="H72" s="25" t="s">
        <v>96</v>
      </c>
      <c r="O72" s="30">
        <v>0.57999999999999996</v>
      </c>
      <c r="P72" s="30">
        <v>-4.63</v>
      </c>
      <c r="Q72" s="30">
        <v>5.81</v>
      </c>
      <c r="S72" s="10"/>
    </row>
    <row r="73" spans="1:19" ht="12.75" thickBot="1">
      <c r="A73" s="18">
        <v>1</v>
      </c>
      <c r="B73" s="18">
        <v>1</v>
      </c>
      <c r="C73" s="25" t="s">
        <v>0</v>
      </c>
      <c r="D73" s="25">
        <v>2021</v>
      </c>
      <c r="E73" s="25" t="s">
        <v>46</v>
      </c>
      <c r="F73" s="49" t="s">
        <v>348</v>
      </c>
      <c r="G73" s="25" t="s">
        <v>44</v>
      </c>
      <c r="H73" s="25" t="s">
        <v>96</v>
      </c>
      <c r="I73" s="36">
        <f>O73*-1</f>
        <v>-0.3</v>
      </c>
      <c r="J73" s="36">
        <f>Q73*-1</f>
        <v>-6.53</v>
      </c>
      <c r="K73" s="36">
        <f>P73*-1</f>
        <v>5.92</v>
      </c>
      <c r="N73" s="36" t="s">
        <v>49</v>
      </c>
      <c r="O73" s="30">
        <v>0.3</v>
      </c>
      <c r="P73" s="30">
        <v>-5.92</v>
      </c>
      <c r="Q73" s="30">
        <v>6.53</v>
      </c>
      <c r="S73" s="10"/>
    </row>
    <row r="74" spans="1:19" ht="12.75" thickBot="1">
      <c r="A74" s="18">
        <v>1</v>
      </c>
      <c r="B74" s="18">
        <v>1</v>
      </c>
      <c r="C74" s="25" t="s">
        <v>0</v>
      </c>
      <c r="D74" s="25">
        <v>2021</v>
      </c>
      <c r="E74" s="25" t="s">
        <v>46</v>
      </c>
      <c r="F74" s="51" t="s">
        <v>348</v>
      </c>
      <c r="G74" s="25" t="s">
        <v>59</v>
      </c>
      <c r="H74" s="25" t="s">
        <v>96</v>
      </c>
      <c r="I74" s="36">
        <f>O74*-1</f>
        <v>2.56</v>
      </c>
      <c r="J74" s="36">
        <f>Q74*-1</f>
        <v>-11.93</v>
      </c>
      <c r="K74" s="36">
        <f>P74*-1</f>
        <v>17.11</v>
      </c>
      <c r="N74" s="36" t="s">
        <v>49</v>
      </c>
      <c r="O74" s="31">
        <v>-2.56</v>
      </c>
      <c r="P74" s="31">
        <v>-17.11</v>
      </c>
      <c r="Q74" s="31">
        <v>11.93</v>
      </c>
      <c r="S74" s="10"/>
    </row>
    <row r="75" spans="1:19">
      <c r="A75" s="18">
        <v>1</v>
      </c>
      <c r="B75" s="18">
        <v>1</v>
      </c>
      <c r="C75" s="25" t="s">
        <v>0</v>
      </c>
      <c r="D75" s="25">
        <v>2021</v>
      </c>
      <c r="E75" s="25" t="s">
        <v>51</v>
      </c>
      <c r="F75" s="25" t="s">
        <v>52</v>
      </c>
      <c r="G75" s="25" t="s">
        <v>55</v>
      </c>
      <c r="H75" s="25" t="s">
        <v>96</v>
      </c>
      <c r="O75" s="36">
        <v>0.59</v>
      </c>
      <c r="P75" s="36">
        <v>-1.07</v>
      </c>
      <c r="Q75" s="36">
        <v>2.2599999999999998</v>
      </c>
      <c r="S75" s="10"/>
    </row>
    <row r="76" spans="1:19">
      <c r="A76" s="18">
        <v>1</v>
      </c>
      <c r="B76" s="18">
        <v>1</v>
      </c>
      <c r="C76" s="25" t="s">
        <v>0</v>
      </c>
      <c r="D76" s="25">
        <v>2021</v>
      </c>
      <c r="E76" s="25" t="s">
        <v>51</v>
      </c>
      <c r="F76" s="25" t="s">
        <v>19</v>
      </c>
      <c r="G76" s="25" t="s">
        <v>55</v>
      </c>
      <c r="H76" s="25" t="s">
        <v>96</v>
      </c>
      <c r="I76" s="36">
        <f t="shared" ref="I76:K77" si="8">O76</f>
        <v>0.9</v>
      </c>
      <c r="J76" s="36">
        <f t="shared" si="8"/>
        <v>-1.27</v>
      </c>
      <c r="K76" s="36">
        <f t="shared" si="8"/>
        <v>3.08</v>
      </c>
      <c r="N76" s="36" t="s">
        <v>48</v>
      </c>
      <c r="O76" s="36">
        <v>0.9</v>
      </c>
      <c r="P76" s="36">
        <v>-1.27</v>
      </c>
      <c r="Q76" s="36">
        <v>3.08</v>
      </c>
      <c r="S76" s="10"/>
    </row>
    <row r="77" spans="1:19">
      <c r="A77" s="18">
        <v>1</v>
      </c>
      <c r="B77" s="18">
        <v>1</v>
      </c>
      <c r="C77" s="25" t="s">
        <v>0</v>
      </c>
      <c r="D77" s="25">
        <v>2021</v>
      </c>
      <c r="E77" s="25" t="s">
        <v>51</v>
      </c>
      <c r="F77" s="25" t="s">
        <v>21</v>
      </c>
      <c r="G77" s="25" t="s">
        <v>55</v>
      </c>
      <c r="H77" s="25" t="s">
        <v>96</v>
      </c>
      <c r="I77" s="36">
        <f t="shared" si="8"/>
        <v>1.5</v>
      </c>
      <c r="J77" s="36">
        <f t="shared" si="8"/>
        <v>0.09</v>
      </c>
      <c r="K77" s="36">
        <f t="shared" si="8"/>
        <v>2.9</v>
      </c>
      <c r="N77" s="36" t="s">
        <v>47</v>
      </c>
      <c r="O77" s="36">
        <v>1.5</v>
      </c>
      <c r="P77" s="36">
        <v>0.09</v>
      </c>
      <c r="Q77" s="36">
        <v>2.9</v>
      </c>
      <c r="S77" s="10"/>
    </row>
    <row r="78" spans="1:19">
      <c r="A78" s="18">
        <v>1</v>
      </c>
      <c r="B78" s="18">
        <v>1</v>
      </c>
      <c r="C78" s="25" t="s">
        <v>0</v>
      </c>
      <c r="D78" s="25">
        <v>2021</v>
      </c>
      <c r="E78" s="25" t="s">
        <v>45</v>
      </c>
      <c r="F78" s="25" t="s">
        <v>52</v>
      </c>
      <c r="G78" s="25" t="s">
        <v>55</v>
      </c>
      <c r="H78" s="25" t="s">
        <v>96</v>
      </c>
      <c r="O78" s="36">
        <v>1.85</v>
      </c>
      <c r="P78" s="36">
        <v>-2.5</v>
      </c>
      <c r="Q78" s="36">
        <v>-1.21</v>
      </c>
      <c r="S78" s="10"/>
    </row>
    <row r="79" spans="1:19">
      <c r="A79" s="18">
        <v>1</v>
      </c>
      <c r="B79" s="18">
        <v>1</v>
      </c>
      <c r="C79" s="25" t="s">
        <v>0</v>
      </c>
      <c r="D79" s="25">
        <v>2021</v>
      </c>
      <c r="E79" s="25" t="s">
        <v>46</v>
      </c>
      <c r="F79" s="47" t="s">
        <v>346</v>
      </c>
      <c r="G79" s="25" t="s">
        <v>44</v>
      </c>
      <c r="H79" s="25" t="s">
        <v>96</v>
      </c>
      <c r="I79" s="36">
        <f>O79*-1</f>
        <v>-0.4</v>
      </c>
      <c r="J79" s="36">
        <f>Q79*-1</f>
        <v>-4.62</v>
      </c>
      <c r="K79" s="36">
        <f>P79*-1</f>
        <v>3.8</v>
      </c>
      <c r="N79" s="36" t="s">
        <v>49</v>
      </c>
      <c r="O79" s="34">
        <v>0.4</v>
      </c>
      <c r="P79" s="34">
        <v>-3.8</v>
      </c>
      <c r="Q79" s="34">
        <v>4.62</v>
      </c>
      <c r="S79" s="10"/>
    </row>
    <row r="80" spans="1:19">
      <c r="A80" s="18">
        <v>1</v>
      </c>
      <c r="B80" s="18">
        <v>1</v>
      </c>
      <c r="C80" s="25" t="s">
        <v>0</v>
      </c>
      <c r="D80" s="25">
        <v>2021</v>
      </c>
      <c r="E80" s="25" t="s">
        <v>46</v>
      </c>
      <c r="F80" s="47" t="s">
        <v>345</v>
      </c>
      <c r="G80" s="25" t="s">
        <v>44</v>
      </c>
      <c r="H80" s="25" t="s">
        <v>96</v>
      </c>
      <c r="I80" s="36">
        <f>O80*-1</f>
        <v>1.04</v>
      </c>
      <c r="J80" s="36">
        <f>Q80*-1</f>
        <v>-3.64</v>
      </c>
      <c r="K80" s="36">
        <f>P80*-1</f>
        <v>5.73</v>
      </c>
      <c r="N80" s="36" t="s">
        <v>50</v>
      </c>
      <c r="O80" s="34">
        <v>-1.04</v>
      </c>
      <c r="P80" s="34">
        <v>-5.73</v>
      </c>
      <c r="Q80" s="34">
        <v>3.64</v>
      </c>
      <c r="S80" s="10"/>
    </row>
    <row r="81" spans="1:19">
      <c r="A81" s="18">
        <v>1</v>
      </c>
      <c r="B81" s="18">
        <v>1</v>
      </c>
      <c r="C81" s="25" t="s">
        <v>0</v>
      </c>
      <c r="D81" s="25">
        <v>2021</v>
      </c>
      <c r="E81" s="25" t="s">
        <v>53</v>
      </c>
      <c r="F81" s="25" t="s">
        <v>52</v>
      </c>
      <c r="G81" s="25" t="s">
        <v>54</v>
      </c>
      <c r="H81" s="25" t="s">
        <v>96</v>
      </c>
      <c r="O81" s="36">
        <v>-9.67</v>
      </c>
      <c r="P81" s="36">
        <v>-23.75</v>
      </c>
      <c r="Q81" s="36">
        <v>4.41</v>
      </c>
      <c r="S81" s="10"/>
    </row>
    <row r="82" spans="1:19">
      <c r="A82" s="18">
        <v>1</v>
      </c>
      <c r="B82" s="18">
        <v>1</v>
      </c>
      <c r="C82" s="25" t="s">
        <v>0</v>
      </c>
      <c r="D82" s="25">
        <v>2021</v>
      </c>
      <c r="E82" s="25" t="s">
        <v>53</v>
      </c>
      <c r="F82" s="25" t="s">
        <v>21</v>
      </c>
      <c r="G82" s="25" t="s">
        <v>54</v>
      </c>
      <c r="H82" s="25" t="s">
        <v>96</v>
      </c>
      <c r="I82" s="36">
        <f t="shared" ref="I82:K83" si="9">O82</f>
        <v>4.5</v>
      </c>
      <c r="J82" s="36">
        <f t="shared" si="9"/>
        <v>-2.31</v>
      </c>
      <c r="K82" s="36">
        <f t="shared" si="9"/>
        <v>11.31</v>
      </c>
      <c r="N82" s="36" t="s">
        <v>47</v>
      </c>
      <c r="O82" s="36">
        <v>4.5</v>
      </c>
      <c r="P82" s="36">
        <v>-2.31</v>
      </c>
      <c r="Q82" s="36">
        <v>11.31</v>
      </c>
      <c r="S82" s="10"/>
    </row>
    <row r="83" spans="1:19">
      <c r="A83" s="18">
        <v>1</v>
      </c>
      <c r="B83" s="18">
        <v>1</v>
      </c>
      <c r="C83" s="25" t="s">
        <v>0</v>
      </c>
      <c r="D83" s="25">
        <v>2021</v>
      </c>
      <c r="E83" s="25" t="s">
        <v>53</v>
      </c>
      <c r="F83" s="25" t="s">
        <v>19</v>
      </c>
      <c r="G83" s="25" t="s">
        <v>54</v>
      </c>
      <c r="H83" s="25" t="s">
        <v>96</v>
      </c>
      <c r="I83" s="36">
        <f t="shared" si="9"/>
        <v>14.17</v>
      </c>
      <c r="J83" s="36">
        <f t="shared" si="9"/>
        <v>-1.47</v>
      </c>
      <c r="K83" s="36">
        <f t="shared" si="9"/>
        <v>29.81</v>
      </c>
      <c r="N83" s="36" t="s">
        <v>48</v>
      </c>
      <c r="O83" s="36">
        <v>14.17</v>
      </c>
      <c r="P83" s="36">
        <v>-1.47</v>
      </c>
      <c r="Q83" s="36">
        <v>29.81</v>
      </c>
      <c r="S83" s="10"/>
    </row>
    <row r="84" spans="1:19">
      <c r="A84" s="18">
        <v>1</v>
      </c>
      <c r="B84" s="18">
        <v>1</v>
      </c>
      <c r="C84" s="25" t="s">
        <v>0</v>
      </c>
      <c r="D84" s="25">
        <v>2021</v>
      </c>
      <c r="E84" s="25" t="s">
        <v>25</v>
      </c>
      <c r="F84" s="25" t="s">
        <v>13</v>
      </c>
      <c r="G84" s="25" t="s">
        <v>59</v>
      </c>
      <c r="H84" s="25" t="s">
        <v>96</v>
      </c>
      <c r="I84" s="36">
        <f>O84*-1</f>
        <v>-3.3</v>
      </c>
      <c r="J84" s="36">
        <f>Q84*-1</f>
        <v>-8.51</v>
      </c>
      <c r="K84" s="36">
        <f>P84*-1</f>
        <v>1.9</v>
      </c>
      <c r="N84" s="36" t="s">
        <v>50</v>
      </c>
      <c r="O84" s="36">
        <v>3.3</v>
      </c>
      <c r="P84" s="36">
        <v>-1.9</v>
      </c>
      <c r="Q84" s="36">
        <v>8.51</v>
      </c>
      <c r="S84" s="10"/>
    </row>
    <row r="85" spans="1:19">
      <c r="A85" s="18">
        <v>1</v>
      </c>
      <c r="B85" s="18">
        <v>1</v>
      </c>
      <c r="C85" s="25" t="s">
        <v>0</v>
      </c>
      <c r="D85" s="25">
        <v>2021</v>
      </c>
      <c r="E85" s="25" t="s">
        <v>25</v>
      </c>
      <c r="F85" s="25" t="s">
        <v>19</v>
      </c>
      <c r="G85" s="25" t="s">
        <v>59</v>
      </c>
      <c r="H85" s="25" t="s">
        <v>96</v>
      </c>
      <c r="I85" s="36">
        <f>O85</f>
        <v>-1.31</v>
      </c>
      <c r="J85" s="36">
        <f>P85</f>
        <v>-3.54</v>
      </c>
      <c r="K85" s="36">
        <f>Q85</f>
        <v>0.92</v>
      </c>
      <c r="N85" s="36" t="s">
        <v>48</v>
      </c>
      <c r="O85" s="36">
        <v>-1.31</v>
      </c>
      <c r="P85" s="36">
        <v>-3.54</v>
      </c>
      <c r="Q85" s="36">
        <v>0.92</v>
      </c>
      <c r="S85" s="10"/>
    </row>
    <row r="86" spans="1:19">
      <c r="A86" s="18">
        <v>1</v>
      </c>
      <c r="B86" s="18">
        <v>1</v>
      </c>
      <c r="C86" s="25" t="s">
        <v>0</v>
      </c>
      <c r="D86" s="25">
        <v>2021</v>
      </c>
      <c r="E86" s="25" t="s">
        <v>25</v>
      </c>
      <c r="F86" s="25" t="s">
        <v>33</v>
      </c>
      <c r="G86" s="25" t="s">
        <v>59</v>
      </c>
      <c r="H86" s="25" t="s">
        <v>96</v>
      </c>
      <c r="I86" s="36">
        <f>O86*-1</f>
        <v>0.98</v>
      </c>
      <c r="J86" s="36">
        <f>Q86*-1</f>
        <v>-4.57</v>
      </c>
      <c r="K86" s="36">
        <f>P86*-1</f>
        <v>6.55</v>
      </c>
      <c r="N86" s="36" t="s">
        <v>49</v>
      </c>
      <c r="O86" s="36">
        <v>-0.98</v>
      </c>
      <c r="P86" s="36">
        <v>-6.55</v>
      </c>
      <c r="Q86" s="36">
        <v>4.57</v>
      </c>
      <c r="S86" s="10"/>
    </row>
    <row r="87" spans="1:19">
      <c r="A87" s="18">
        <v>1</v>
      </c>
      <c r="B87" s="18">
        <v>1</v>
      </c>
      <c r="C87" s="25" t="s">
        <v>0</v>
      </c>
      <c r="D87" s="25">
        <v>2021</v>
      </c>
      <c r="E87" s="25" t="s">
        <v>25</v>
      </c>
      <c r="F87" s="25" t="s">
        <v>21</v>
      </c>
      <c r="G87" s="25" t="s">
        <v>59</v>
      </c>
      <c r="H87" s="25" t="s">
        <v>96</v>
      </c>
      <c r="I87" s="36">
        <f>O87</f>
        <v>0</v>
      </c>
      <c r="J87" s="36">
        <f>P87</f>
        <v>-3.41</v>
      </c>
      <c r="K87" s="36">
        <f>Q87</f>
        <v>3.4</v>
      </c>
      <c r="N87" s="36" t="s">
        <v>47</v>
      </c>
      <c r="O87" s="36">
        <v>0</v>
      </c>
      <c r="P87" s="36">
        <v>-3.41</v>
      </c>
      <c r="Q87" s="36">
        <v>3.4</v>
      </c>
      <c r="S87" s="10"/>
    </row>
    <row r="88" spans="1:19">
      <c r="A88" s="18">
        <v>1</v>
      </c>
      <c r="B88" s="18">
        <v>1</v>
      </c>
      <c r="C88" s="25" t="s">
        <v>0</v>
      </c>
      <c r="D88" s="25">
        <v>2021</v>
      </c>
      <c r="E88" s="25" t="s">
        <v>25</v>
      </c>
      <c r="F88" s="25" t="s">
        <v>17</v>
      </c>
      <c r="G88" s="25" t="s">
        <v>59</v>
      </c>
      <c r="H88" s="25" t="s">
        <v>96</v>
      </c>
      <c r="O88" s="36">
        <v>-1.3</v>
      </c>
      <c r="P88" s="36">
        <v>-5.38</v>
      </c>
      <c r="Q88" s="36">
        <v>2.76</v>
      </c>
      <c r="S88" s="10"/>
    </row>
    <row r="89" spans="1:19">
      <c r="A89" s="18">
        <v>1</v>
      </c>
      <c r="B89" s="18">
        <v>1</v>
      </c>
      <c r="C89" s="25" t="s">
        <v>0</v>
      </c>
      <c r="D89" s="25">
        <v>2021</v>
      </c>
      <c r="E89" s="25" t="s">
        <v>25</v>
      </c>
      <c r="F89" s="25" t="s">
        <v>56</v>
      </c>
      <c r="G89" s="25" t="s">
        <v>59</v>
      </c>
      <c r="H89" s="25" t="s">
        <v>96</v>
      </c>
      <c r="O89" s="36">
        <v>-4.29</v>
      </c>
      <c r="P89" s="36">
        <v>-6.25</v>
      </c>
      <c r="Q89" s="36">
        <v>-2.33</v>
      </c>
      <c r="S89" s="10"/>
    </row>
    <row r="90" spans="1:19">
      <c r="A90" s="18">
        <v>1</v>
      </c>
      <c r="B90" s="18">
        <v>1</v>
      </c>
      <c r="C90" s="25" t="s">
        <v>0</v>
      </c>
      <c r="D90" s="25">
        <v>2021</v>
      </c>
      <c r="E90" s="25" t="s">
        <v>25</v>
      </c>
      <c r="F90" s="25" t="s">
        <v>14</v>
      </c>
      <c r="G90" s="25" t="s">
        <v>59</v>
      </c>
      <c r="H90" s="25" t="s">
        <v>96</v>
      </c>
      <c r="I90" s="36">
        <f>O90*-1</f>
        <v>-1.99</v>
      </c>
      <c r="J90" s="36">
        <f>Q90*-1</f>
        <v>-5.24</v>
      </c>
      <c r="K90" s="36">
        <f>P90*-1</f>
        <v>1.25</v>
      </c>
      <c r="N90" s="36" t="s">
        <v>49</v>
      </c>
      <c r="O90" s="36">
        <v>1.99</v>
      </c>
      <c r="P90" s="36">
        <v>-1.25</v>
      </c>
      <c r="Q90" s="36">
        <v>5.24</v>
      </c>
      <c r="S90" s="10"/>
    </row>
    <row r="91" spans="1:19">
      <c r="A91" s="18">
        <v>1</v>
      </c>
      <c r="B91" s="18">
        <v>1</v>
      </c>
      <c r="C91" s="25" t="s">
        <v>0</v>
      </c>
      <c r="D91" s="25">
        <v>2021</v>
      </c>
      <c r="E91" s="25" t="s">
        <v>25</v>
      </c>
      <c r="F91" s="25" t="s">
        <v>57</v>
      </c>
      <c r="G91" s="25" t="s">
        <v>59</v>
      </c>
      <c r="H91" s="25" t="s">
        <v>96</v>
      </c>
      <c r="O91" s="36">
        <v>-2.98</v>
      </c>
      <c r="P91" s="36">
        <v>-7.5</v>
      </c>
      <c r="Q91" s="36">
        <v>1.52</v>
      </c>
      <c r="S91" s="10"/>
    </row>
    <row r="92" spans="1:19">
      <c r="A92" s="18">
        <v>1</v>
      </c>
      <c r="B92" s="18">
        <v>1</v>
      </c>
      <c r="C92" s="25" t="s">
        <v>0</v>
      </c>
      <c r="D92" s="25">
        <v>2021</v>
      </c>
      <c r="E92" s="25" t="s">
        <v>25</v>
      </c>
      <c r="F92" s="25" t="s">
        <v>16</v>
      </c>
      <c r="G92" s="25" t="s">
        <v>59</v>
      </c>
      <c r="H92" s="25" t="s">
        <v>96</v>
      </c>
      <c r="I92" s="36">
        <f t="shared" ref="I92:K93" si="10">O92</f>
        <v>1.99</v>
      </c>
      <c r="J92" s="36">
        <f t="shared" si="10"/>
        <v>-2.71</v>
      </c>
      <c r="K92" s="36">
        <f t="shared" si="10"/>
        <v>6.7</v>
      </c>
      <c r="N92" s="36" t="s">
        <v>433</v>
      </c>
      <c r="O92" s="36">
        <v>1.99</v>
      </c>
      <c r="P92" s="36">
        <v>-2.71</v>
      </c>
      <c r="Q92" s="36">
        <v>6.7</v>
      </c>
      <c r="S92" s="10"/>
    </row>
    <row r="93" spans="1:19">
      <c r="A93" s="18">
        <v>1</v>
      </c>
      <c r="B93" s="18">
        <v>1</v>
      </c>
      <c r="C93" s="25" t="s">
        <v>0</v>
      </c>
      <c r="D93" s="25">
        <v>2021</v>
      </c>
      <c r="E93" s="25" t="s">
        <v>25</v>
      </c>
      <c r="F93" s="25" t="s">
        <v>58</v>
      </c>
      <c r="G93" s="25" t="s">
        <v>59</v>
      </c>
      <c r="H93" s="25" t="s">
        <v>96</v>
      </c>
      <c r="I93" s="36">
        <f t="shared" si="10"/>
        <v>2.98</v>
      </c>
      <c r="J93" s="36">
        <f t="shared" si="10"/>
        <v>1.0999999999999999E-2</v>
      </c>
      <c r="K93" s="36">
        <f t="shared" si="10"/>
        <v>5.95</v>
      </c>
      <c r="N93" s="36" t="s">
        <v>47</v>
      </c>
      <c r="O93" s="36">
        <v>2.98</v>
      </c>
      <c r="P93" s="36">
        <v>1.0999999999999999E-2</v>
      </c>
      <c r="Q93" s="36">
        <v>5.95</v>
      </c>
      <c r="S93" s="10"/>
    </row>
    <row r="94" spans="1:19">
      <c r="A94" s="18">
        <v>1</v>
      </c>
      <c r="B94" s="18">
        <v>1</v>
      </c>
      <c r="C94" s="25" t="s">
        <v>0</v>
      </c>
      <c r="D94" s="25">
        <v>2021</v>
      </c>
      <c r="E94" s="25" t="s">
        <v>26</v>
      </c>
      <c r="F94" s="48" t="s">
        <v>344</v>
      </c>
      <c r="G94" s="25" t="s">
        <v>60</v>
      </c>
      <c r="H94" s="25" t="s">
        <v>96</v>
      </c>
      <c r="I94" s="36">
        <f>O94*-1</f>
        <v>0.53</v>
      </c>
      <c r="J94" s="36">
        <f>Q94*-1</f>
        <v>-5.81</v>
      </c>
      <c r="K94" s="36">
        <f>P94*-1</f>
        <v>6.88</v>
      </c>
      <c r="N94" s="36" t="s">
        <v>50</v>
      </c>
      <c r="O94" s="34">
        <v>-0.53</v>
      </c>
      <c r="P94" s="34">
        <v>-6.88</v>
      </c>
      <c r="Q94" s="34">
        <v>5.81</v>
      </c>
      <c r="S94" s="10"/>
    </row>
    <row r="95" spans="1:19">
      <c r="A95" s="18">
        <v>1</v>
      </c>
      <c r="B95" s="18">
        <v>1</v>
      </c>
      <c r="C95" s="25" t="s">
        <v>0</v>
      </c>
      <c r="D95" s="25">
        <v>2021</v>
      </c>
      <c r="E95" s="25" t="s">
        <v>46</v>
      </c>
      <c r="F95" s="48" t="s">
        <v>345</v>
      </c>
      <c r="G95" s="25" t="s">
        <v>59</v>
      </c>
      <c r="H95" s="25" t="s">
        <v>96</v>
      </c>
      <c r="I95" s="36">
        <f>O95*-1</f>
        <v>4.05</v>
      </c>
      <c r="J95" s="36">
        <f>Q95*-1</f>
        <v>-9.2200000000000006</v>
      </c>
      <c r="K95" s="36">
        <f>P95*-1</f>
        <v>17.329999999999998</v>
      </c>
      <c r="N95" s="36" t="s">
        <v>50</v>
      </c>
      <c r="O95" s="37">
        <v>-4.05</v>
      </c>
      <c r="P95" s="37">
        <v>-17.329999999999998</v>
      </c>
      <c r="Q95" s="37">
        <v>9.2200000000000006</v>
      </c>
      <c r="S95" s="10"/>
    </row>
    <row r="96" spans="1:19">
      <c r="A96" s="18">
        <v>1</v>
      </c>
      <c r="B96" s="18">
        <v>1</v>
      </c>
      <c r="C96" s="25" t="s">
        <v>0</v>
      </c>
      <c r="D96" s="25">
        <v>2021</v>
      </c>
      <c r="E96" s="25" t="s">
        <v>26</v>
      </c>
      <c r="F96" s="48" t="s">
        <v>346</v>
      </c>
      <c r="G96" s="25" t="s">
        <v>60</v>
      </c>
      <c r="H96" s="25" t="s">
        <v>96</v>
      </c>
      <c r="I96" s="36">
        <f>O96*-1</f>
        <v>-0.31</v>
      </c>
      <c r="J96" s="36">
        <f>Q96*-1</f>
        <v>-6.22</v>
      </c>
      <c r="K96" s="36">
        <f>P96*-1</f>
        <v>5.58</v>
      </c>
      <c r="N96" s="36" t="s">
        <v>49</v>
      </c>
      <c r="O96" s="34">
        <v>0.31</v>
      </c>
      <c r="P96" s="34">
        <v>-5.58</v>
      </c>
      <c r="Q96" s="34">
        <v>6.22</v>
      </c>
      <c r="S96" s="10"/>
    </row>
    <row r="97" spans="1:19">
      <c r="A97" s="18">
        <v>1</v>
      </c>
      <c r="B97" s="18">
        <v>1</v>
      </c>
      <c r="C97" s="25" t="s">
        <v>0</v>
      </c>
      <c r="D97" s="25">
        <v>2021</v>
      </c>
      <c r="E97" s="25" t="s">
        <v>46</v>
      </c>
      <c r="F97" s="25" t="s">
        <v>346</v>
      </c>
      <c r="G97" s="25" t="s">
        <v>59</v>
      </c>
      <c r="H97" s="25" t="s">
        <v>96</v>
      </c>
      <c r="I97" s="36">
        <f>O97*-1</f>
        <v>-0.98</v>
      </c>
      <c r="J97" s="36">
        <f>Q97*-1</f>
        <v>-10.24</v>
      </c>
      <c r="K97" s="36">
        <f>P97*-1</f>
        <v>8.2799999999999994</v>
      </c>
      <c r="N97" s="36" t="s">
        <v>49</v>
      </c>
      <c r="O97" s="37">
        <v>0.98</v>
      </c>
      <c r="P97" s="37">
        <v>-8.2799999999999994</v>
      </c>
      <c r="Q97" s="37">
        <v>10.24</v>
      </c>
      <c r="S97" s="10"/>
    </row>
    <row r="98" spans="1:19">
      <c r="A98" s="18">
        <v>1</v>
      </c>
      <c r="B98" s="18">
        <v>1</v>
      </c>
      <c r="C98" s="25" t="s">
        <v>0</v>
      </c>
      <c r="D98" s="25">
        <v>2021</v>
      </c>
      <c r="E98" s="25" t="s">
        <v>46</v>
      </c>
      <c r="F98" s="25" t="s">
        <v>16</v>
      </c>
      <c r="G98" s="25" t="s">
        <v>59</v>
      </c>
      <c r="H98" s="25" t="s">
        <v>96</v>
      </c>
      <c r="I98" s="36">
        <f>O98</f>
        <v>1.46</v>
      </c>
      <c r="J98" s="36">
        <f>P98</f>
        <v>-10.83</v>
      </c>
      <c r="K98" s="36">
        <f>Q98</f>
        <v>13.76</v>
      </c>
      <c r="N98" s="36" t="s">
        <v>433</v>
      </c>
      <c r="O98" s="36">
        <v>1.46</v>
      </c>
      <c r="P98" s="36">
        <v>-10.83</v>
      </c>
      <c r="Q98" s="36">
        <v>13.76</v>
      </c>
      <c r="S98" s="10"/>
    </row>
    <row r="99" spans="1:19">
      <c r="A99" s="18">
        <v>1</v>
      </c>
      <c r="B99" s="18">
        <v>1</v>
      </c>
      <c r="C99" s="25" t="s">
        <v>0</v>
      </c>
      <c r="D99" s="25">
        <v>2021</v>
      </c>
      <c r="E99" s="25" t="s">
        <v>46</v>
      </c>
      <c r="F99" s="25" t="s">
        <v>17</v>
      </c>
      <c r="G99" s="25" t="s">
        <v>59</v>
      </c>
      <c r="H99" s="25" t="s">
        <v>96</v>
      </c>
      <c r="O99" s="36">
        <v>5.03</v>
      </c>
      <c r="P99" s="36">
        <v>-5.99</v>
      </c>
      <c r="Q99" s="36">
        <v>16.059999999999999</v>
      </c>
      <c r="S99" s="10"/>
    </row>
    <row r="100" spans="1:19">
      <c r="A100" s="18">
        <v>1</v>
      </c>
      <c r="B100" s="18">
        <v>1</v>
      </c>
      <c r="C100" s="25" t="s">
        <v>0</v>
      </c>
      <c r="D100" s="25">
        <v>2021</v>
      </c>
      <c r="E100" s="25" t="s">
        <v>46</v>
      </c>
      <c r="F100" s="25" t="s">
        <v>56</v>
      </c>
      <c r="G100" s="25" t="s">
        <v>59</v>
      </c>
      <c r="H100" s="25" t="s">
        <v>96</v>
      </c>
      <c r="O100" s="36">
        <v>1.47</v>
      </c>
      <c r="P100" s="36">
        <v>-5.34</v>
      </c>
      <c r="Q100" s="36">
        <v>8.3000000000000007</v>
      </c>
      <c r="S100" s="10"/>
    </row>
    <row r="101" spans="1:19">
      <c r="A101" s="18">
        <v>1</v>
      </c>
      <c r="B101" s="18">
        <v>1</v>
      </c>
      <c r="C101" s="25" t="s">
        <v>0</v>
      </c>
      <c r="D101" s="25">
        <v>2021</v>
      </c>
      <c r="E101" s="25" t="s">
        <v>46</v>
      </c>
      <c r="F101" s="25" t="s">
        <v>57</v>
      </c>
      <c r="G101" s="25" t="s">
        <v>59</v>
      </c>
      <c r="H101" s="25" t="s">
        <v>96</v>
      </c>
      <c r="O101" s="36">
        <v>-3.57</v>
      </c>
      <c r="P101" s="36">
        <v>-16.25</v>
      </c>
      <c r="Q101" s="36">
        <v>9.11</v>
      </c>
      <c r="S101" s="10"/>
    </row>
    <row r="102" spans="1:19">
      <c r="A102" s="18">
        <v>1</v>
      </c>
      <c r="B102" s="18">
        <v>1</v>
      </c>
      <c r="C102" s="25" t="s">
        <v>0</v>
      </c>
      <c r="D102" s="25">
        <v>2021</v>
      </c>
      <c r="E102" s="25" t="s">
        <v>46</v>
      </c>
      <c r="F102" s="47" t="s">
        <v>347</v>
      </c>
      <c r="G102" s="25" t="s">
        <v>44</v>
      </c>
      <c r="H102" s="25" t="s">
        <v>96</v>
      </c>
      <c r="I102" s="36">
        <f>O102*-1</f>
        <v>0.28000000000000003</v>
      </c>
      <c r="J102" s="36">
        <f>Q102*-1</f>
        <v>-5.13</v>
      </c>
      <c r="K102" s="36">
        <f>P102*-1</f>
        <v>5.7</v>
      </c>
      <c r="N102" s="36" t="s">
        <v>49</v>
      </c>
      <c r="O102" s="34">
        <v>-0.28000000000000003</v>
      </c>
      <c r="P102" s="34">
        <v>-5.7</v>
      </c>
      <c r="Q102" s="34">
        <v>5.13</v>
      </c>
      <c r="S102" s="10"/>
    </row>
    <row r="103" spans="1:19">
      <c r="A103" s="18">
        <v>1</v>
      </c>
      <c r="B103" s="18">
        <v>1</v>
      </c>
      <c r="C103" s="25" t="s">
        <v>0</v>
      </c>
      <c r="D103" s="25">
        <v>2021</v>
      </c>
      <c r="E103" s="25" t="s">
        <v>26</v>
      </c>
      <c r="F103" s="48" t="s">
        <v>347</v>
      </c>
      <c r="G103" s="25" t="s">
        <v>60</v>
      </c>
      <c r="H103" s="25" t="s">
        <v>96</v>
      </c>
      <c r="I103" s="36">
        <f>O103*-1</f>
        <v>0</v>
      </c>
      <c r="J103" s="36">
        <f>Q103*-1</f>
        <v>-6.85</v>
      </c>
      <c r="K103" s="36">
        <f>P103*-1</f>
        <v>6.84</v>
      </c>
      <c r="N103" s="36" t="s">
        <v>49</v>
      </c>
      <c r="O103" s="34">
        <v>0</v>
      </c>
      <c r="P103" s="34">
        <v>-6.84</v>
      </c>
      <c r="Q103" s="34">
        <v>6.85</v>
      </c>
      <c r="S103" s="10"/>
    </row>
    <row r="104" spans="1:19">
      <c r="A104" s="18">
        <v>2</v>
      </c>
      <c r="B104" s="18">
        <v>2</v>
      </c>
      <c r="C104" s="25" t="s">
        <v>1</v>
      </c>
      <c r="D104" s="25">
        <v>2021</v>
      </c>
      <c r="E104" s="25" t="s">
        <v>25</v>
      </c>
      <c r="F104" s="25" t="s">
        <v>82</v>
      </c>
      <c r="G104" s="25" t="s">
        <v>80</v>
      </c>
      <c r="H104" s="25" t="s">
        <v>96</v>
      </c>
      <c r="I104" s="38">
        <v>-0.84</v>
      </c>
      <c r="J104" s="38">
        <v>-1.65</v>
      </c>
      <c r="K104" s="38">
        <v>-0.03</v>
      </c>
      <c r="L104" s="38">
        <v>63</v>
      </c>
      <c r="M104" s="39" t="s">
        <v>79</v>
      </c>
      <c r="N104" s="38"/>
    </row>
    <row r="105" spans="1:19">
      <c r="A105" s="18">
        <v>2</v>
      </c>
      <c r="B105" s="18">
        <v>2</v>
      </c>
      <c r="C105" s="25" t="s">
        <v>1</v>
      </c>
      <c r="D105" s="25">
        <v>2021</v>
      </c>
      <c r="E105" s="25" t="s">
        <v>25</v>
      </c>
      <c r="F105" s="25" t="s">
        <v>82</v>
      </c>
      <c r="G105" s="25" t="s">
        <v>81</v>
      </c>
      <c r="H105" s="25" t="s">
        <v>96</v>
      </c>
      <c r="I105" s="40">
        <v>0.01</v>
      </c>
      <c r="J105" s="40">
        <v>-0.57999999999999996</v>
      </c>
      <c r="K105" s="40">
        <v>0.59</v>
      </c>
      <c r="L105" s="40">
        <v>0</v>
      </c>
      <c r="M105" s="39"/>
      <c r="N105" s="38"/>
    </row>
    <row r="106" spans="1:19">
      <c r="A106" s="18">
        <v>2</v>
      </c>
      <c r="B106" s="18">
        <v>2</v>
      </c>
      <c r="C106" s="25" t="s">
        <v>1</v>
      </c>
      <c r="D106" s="25">
        <v>2021</v>
      </c>
      <c r="E106" s="25" t="s">
        <v>25</v>
      </c>
      <c r="F106" s="25" t="s">
        <v>83</v>
      </c>
      <c r="G106" s="25" t="s">
        <v>84</v>
      </c>
      <c r="H106" s="25" t="s">
        <v>96</v>
      </c>
      <c r="I106" s="40">
        <v>-2.94</v>
      </c>
      <c r="J106" s="40">
        <v>-5.55</v>
      </c>
      <c r="K106" s="40">
        <v>-0.32</v>
      </c>
      <c r="L106" s="40">
        <v>77</v>
      </c>
      <c r="M106" s="41" t="s">
        <v>85</v>
      </c>
      <c r="N106" s="41"/>
    </row>
    <row r="107" spans="1:19">
      <c r="A107" s="18">
        <v>2</v>
      </c>
      <c r="B107" s="18">
        <v>2</v>
      </c>
      <c r="C107" s="25" t="s">
        <v>1</v>
      </c>
      <c r="D107" s="25">
        <v>2021</v>
      </c>
      <c r="E107" s="25" t="s">
        <v>91</v>
      </c>
      <c r="F107" s="25" t="s">
        <v>82</v>
      </c>
      <c r="G107" s="25" t="s">
        <v>86</v>
      </c>
      <c r="H107" s="25" t="s">
        <v>96</v>
      </c>
      <c r="I107" s="41" t="s">
        <v>87</v>
      </c>
      <c r="J107" s="41" t="s">
        <v>88</v>
      </c>
      <c r="K107" s="41" t="s">
        <v>89</v>
      </c>
      <c r="L107" s="41">
        <v>0</v>
      </c>
      <c r="M107" s="41" t="s">
        <v>79</v>
      </c>
      <c r="N107" s="41"/>
    </row>
    <row r="108" spans="1:19">
      <c r="A108" s="18">
        <v>2</v>
      </c>
      <c r="B108" s="18">
        <v>2</v>
      </c>
      <c r="C108" s="25" t="s">
        <v>1</v>
      </c>
      <c r="D108" s="25">
        <v>2021</v>
      </c>
      <c r="E108" s="25" t="s">
        <v>91</v>
      </c>
      <c r="F108" s="25" t="s">
        <v>82</v>
      </c>
      <c r="G108" s="25" t="s">
        <v>90</v>
      </c>
      <c r="H108" s="25" t="s">
        <v>96</v>
      </c>
      <c r="I108" s="37">
        <v>-0.12</v>
      </c>
      <c r="J108" s="37">
        <v>-0.37</v>
      </c>
      <c r="K108" s="37">
        <v>0.13</v>
      </c>
      <c r="L108" s="37">
        <v>39</v>
      </c>
      <c r="M108" s="37"/>
      <c r="N108" s="37"/>
    </row>
    <row r="109" spans="1:19">
      <c r="A109" s="18">
        <v>2</v>
      </c>
      <c r="B109" s="18">
        <v>2</v>
      </c>
      <c r="C109" s="25" t="s">
        <v>1</v>
      </c>
      <c r="D109" s="25">
        <v>2021</v>
      </c>
      <c r="E109" s="25" t="s">
        <v>26</v>
      </c>
      <c r="F109" s="25" t="s">
        <v>82</v>
      </c>
      <c r="G109" s="25" t="s">
        <v>86</v>
      </c>
      <c r="H109" s="25" t="s">
        <v>96</v>
      </c>
      <c r="I109" s="37">
        <v>1.1599999999999999</v>
      </c>
      <c r="J109" s="37">
        <v>0.47</v>
      </c>
      <c r="K109" s="37">
        <v>1.84</v>
      </c>
      <c r="L109" s="37">
        <v>75</v>
      </c>
      <c r="M109" s="37"/>
      <c r="N109" s="37"/>
    </row>
    <row r="110" spans="1:19">
      <c r="A110" s="18">
        <v>2</v>
      </c>
      <c r="B110" s="18">
        <v>2</v>
      </c>
      <c r="C110" s="25" t="s">
        <v>1</v>
      </c>
      <c r="D110" s="25">
        <v>2021</v>
      </c>
      <c r="E110" s="25" t="s">
        <v>26</v>
      </c>
      <c r="F110" s="25" t="s">
        <v>82</v>
      </c>
      <c r="G110" s="25" t="s">
        <v>90</v>
      </c>
      <c r="H110" s="25" t="s">
        <v>96</v>
      </c>
      <c r="I110" s="37">
        <v>0.26</v>
      </c>
      <c r="J110" s="37">
        <v>-0.22</v>
      </c>
      <c r="K110" s="37">
        <v>0.74</v>
      </c>
      <c r="L110" s="37">
        <v>0</v>
      </c>
      <c r="M110" s="37"/>
      <c r="N110" s="37"/>
    </row>
    <row r="111" spans="1:19">
      <c r="A111" s="18">
        <v>2</v>
      </c>
      <c r="B111" s="18">
        <v>2</v>
      </c>
      <c r="C111" s="25" t="s">
        <v>1</v>
      </c>
      <c r="D111" s="25">
        <v>2021</v>
      </c>
      <c r="E111" s="25" t="s">
        <v>26</v>
      </c>
      <c r="F111" s="25" t="s">
        <v>83</v>
      </c>
      <c r="G111" s="25" t="s">
        <v>107</v>
      </c>
      <c r="H111" s="25" t="s">
        <v>96</v>
      </c>
      <c r="I111" s="37">
        <v>1.46</v>
      </c>
      <c r="J111" s="37">
        <v>-0.53</v>
      </c>
      <c r="K111" s="37">
        <v>3.45</v>
      </c>
      <c r="L111" s="37">
        <v>76</v>
      </c>
      <c r="M111" s="37"/>
      <c r="N111" s="37"/>
    </row>
    <row r="112" spans="1:19">
      <c r="A112" s="18">
        <v>2</v>
      </c>
      <c r="B112" s="18">
        <v>2</v>
      </c>
      <c r="C112" s="25" t="s">
        <v>1</v>
      </c>
      <c r="D112" s="25">
        <v>2021</v>
      </c>
      <c r="E112" s="25" t="s">
        <v>91</v>
      </c>
      <c r="F112" s="25" t="s">
        <v>83</v>
      </c>
      <c r="G112" s="25" t="s">
        <v>107</v>
      </c>
      <c r="I112" s="37" t="s">
        <v>108</v>
      </c>
      <c r="J112" s="37"/>
      <c r="K112" s="37"/>
      <c r="L112" s="37"/>
      <c r="M112" s="37" t="s">
        <v>85</v>
      </c>
      <c r="N112" s="37"/>
    </row>
    <row r="113" spans="1:17">
      <c r="A113" s="18">
        <v>4</v>
      </c>
      <c r="B113" s="18">
        <v>3</v>
      </c>
      <c r="C113" s="25" t="s">
        <v>111</v>
      </c>
      <c r="D113" s="25">
        <v>2020</v>
      </c>
      <c r="E113" s="25" t="s">
        <v>25</v>
      </c>
      <c r="F113" s="25" t="s">
        <v>115</v>
      </c>
      <c r="G113" s="12" t="s">
        <v>430</v>
      </c>
      <c r="H113" s="25" t="s">
        <v>96</v>
      </c>
      <c r="I113" s="37">
        <f t="shared" ref="I113:I118" si="11">O113*-1</f>
        <v>-0.63</v>
      </c>
      <c r="J113" s="37">
        <f t="shared" ref="J113:J118" si="12">Q113*-1</f>
        <v>-1.59</v>
      </c>
      <c r="K113" s="37">
        <f t="shared" ref="K113:K118" si="13">P113*-1</f>
        <v>0.33</v>
      </c>
      <c r="L113" s="41">
        <v>62</v>
      </c>
      <c r="M113" s="41"/>
      <c r="N113" s="37"/>
      <c r="O113" s="42">
        <v>0.63</v>
      </c>
      <c r="P113" s="43">
        <v>-0.33</v>
      </c>
      <c r="Q113" s="43">
        <v>1.59</v>
      </c>
    </row>
    <row r="114" spans="1:17">
      <c r="A114" s="18">
        <v>4</v>
      </c>
      <c r="B114" s="18">
        <v>3</v>
      </c>
      <c r="C114" s="25" t="s">
        <v>111</v>
      </c>
      <c r="D114" s="25">
        <v>2020</v>
      </c>
      <c r="E114" s="25" t="s">
        <v>112</v>
      </c>
      <c r="F114" s="25" t="s">
        <v>115</v>
      </c>
      <c r="G114" s="12" t="s">
        <v>430</v>
      </c>
      <c r="H114" s="25" t="s">
        <v>96</v>
      </c>
      <c r="I114" s="37">
        <f t="shared" si="11"/>
        <v>-1.51</v>
      </c>
      <c r="J114" s="37">
        <f t="shared" si="12"/>
        <v>-4.5199999999999996</v>
      </c>
      <c r="K114" s="37">
        <f t="shared" si="13"/>
        <v>1.51</v>
      </c>
      <c r="L114" s="41">
        <v>100</v>
      </c>
      <c r="M114" s="37"/>
      <c r="N114" s="37"/>
      <c r="O114" s="36">
        <v>1.51</v>
      </c>
      <c r="P114" s="36">
        <v>-1.51</v>
      </c>
      <c r="Q114" s="36">
        <v>4.5199999999999996</v>
      </c>
    </row>
    <row r="115" spans="1:17">
      <c r="A115" s="18">
        <v>4</v>
      </c>
      <c r="B115" s="18">
        <v>3</v>
      </c>
      <c r="C115" s="25" t="s">
        <v>111</v>
      </c>
      <c r="D115" s="25">
        <v>2020</v>
      </c>
      <c r="E115" s="25" t="s">
        <v>26</v>
      </c>
      <c r="F115" s="44" t="s">
        <v>115</v>
      </c>
      <c r="G115" s="12" t="s">
        <v>430</v>
      </c>
      <c r="H115" s="25" t="s">
        <v>96</v>
      </c>
      <c r="I115" s="37">
        <f t="shared" si="11"/>
        <v>-0.27</v>
      </c>
      <c r="J115" s="37">
        <f t="shared" si="12"/>
        <v>-0.68</v>
      </c>
      <c r="K115" s="37">
        <f t="shared" si="13"/>
        <v>0.15</v>
      </c>
      <c r="L115" s="37">
        <v>2</v>
      </c>
      <c r="M115" s="37"/>
      <c r="N115" s="37"/>
      <c r="O115" s="36">
        <v>0.27</v>
      </c>
      <c r="P115" s="36">
        <v>-0.15</v>
      </c>
      <c r="Q115" s="36">
        <v>0.68</v>
      </c>
    </row>
    <row r="116" spans="1:17">
      <c r="A116" s="18">
        <v>4</v>
      </c>
      <c r="B116" s="18">
        <v>3</v>
      </c>
      <c r="C116" s="25" t="s">
        <v>111</v>
      </c>
      <c r="D116" s="25">
        <v>2020</v>
      </c>
      <c r="E116" s="25" t="s">
        <v>53</v>
      </c>
      <c r="F116" s="25" t="s">
        <v>115</v>
      </c>
      <c r="G116" s="12" t="s">
        <v>430</v>
      </c>
      <c r="H116" s="25" t="s">
        <v>96</v>
      </c>
      <c r="I116" s="37">
        <f t="shared" si="11"/>
        <v>4.2699999999999996</v>
      </c>
      <c r="J116" s="37">
        <f t="shared" si="12"/>
        <v>12.14</v>
      </c>
      <c r="K116" s="37">
        <f t="shared" si="13"/>
        <v>22.97</v>
      </c>
      <c r="L116" s="37">
        <v>92</v>
      </c>
      <c r="M116" s="37"/>
      <c r="N116" s="37"/>
      <c r="O116" s="36">
        <v>-4.2699999999999996</v>
      </c>
      <c r="P116" s="36">
        <v>-22.97</v>
      </c>
      <c r="Q116" s="36">
        <v>-12.14</v>
      </c>
    </row>
    <row r="117" spans="1:17">
      <c r="A117" s="18">
        <v>4</v>
      </c>
      <c r="B117" s="18">
        <v>3</v>
      </c>
      <c r="C117" s="25" t="s">
        <v>111</v>
      </c>
      <c r="D117" s="25">
        <v>2020</v>
      </c>
      <c r="E117" s="44" t="s">
        <v>113</v>
      </c>
      <c r="F117" s="44" t="s">
        <v>115</v>
      </c>
      <c r="G117" s="12" t="s">
        <v>430</v>
      </c>
      <c r="H117" s="25" t="s">
        <v>96</v>
      </c>
      <c r="I117" s="37">
        <f t="shared" si="11"/>
        <v>0.28999999999999998</v>
      </c>
      <c r="J117" s="37">
        <f t="shared" si="12"/>
        <v>0.17</v>
      </c>
      <c r="K117" s="37">
        <f t="shared" si="13"/>
        <v>0.41</v>
      </c>
      <c r="L117" s="37">
        <v>12</v>
      </c>
      <c r="M117" s="37"/>
      <c r="N117" s="37"/>
      <c r="O117" s="36">
        <v>-0.28999999999999998</v>
      </c>
      <c r="P117" s="36">
        <v>-0.41</v>
      </c>
      <c r="Q117" s="36">
        <v>-0.17</v>
      </c>
    </row>
    <row r="118" spans="1:17">
      <c r="A118" s="18">
        <v>4</v>
      </c>
      <c r="B118" s="18">
        <v>3</v>
      </c>
      <c r="C118" s="25" t="s">
        <v>111</v>
      </c>
      <c r="D118" s="25">
        <v>2020</v>
      </c>
      <c r="E118" s="25" t="s">
        <v>114</v>
      </c>
      <c r="F118" s="25" t="s">
        <v>115</v>
      </c>
      <c r="G118" s="12" t="s">
        <v>430</v>
      </c>
      <c r="H118" s="25" t="s">
        <v>96</v>
      </c>
      <c r="I118" s="37">
        <f t="shared" si="11"/>
        <v>-0.46</v>
      </c>
      <c r="J118" s="37">
        <f t="shared" si="12"/>
        <v>-0.97</v>
      </c>
      <c r="K118" s="37">
        <f t="shared" si="13"/>
        <v>0.06</v>
      </c>
      <c r="L118" s="37">
        <v>93</v>
      </c>
      <c r="M118" s="37"/>
      <c r="N118" s="37"/>
      <c r="O118" s="36">
        <v>0.46</v>
      </c>
      <c r="P118" s="36">
        <v>-0.06</v>
      </c>
      <c r="Q118" s="36">
        <v>0.97</v>
      </c>
    </row>
    <row r="119" spans="1:17" ht="24">
      <c r="A119" s="25">
        <v>6</v>
      </c>
      <c r="B119" s="18">
        <v>36</v>
      </c>
      <c r="C119" s="25" t="s">
        <v>120</v>
      </c>
      <c r="D119" s="25">
        <v>2012</v>
      </c>
      <c r="E119" s="25" t="s">
        <v>136</v>
      </c>
      <c r="F119" s="25" t="s">
        <v>122</v>
      </c>
      <c r="G119" s="11" t="s">
        <v>137</v>
      </c>
      <c r="H119" s="25" t="s">
        <v>123</v>
      </c>
      <c r="I119" s="37">
        <v>0.25</v>
      </c>
      <c r="J119" s="37">
        <v>-0.57999999999999996</v>
      </c>
      <c r="K119" s="37">
        <v>1.07</v>
      </c>
      <c r="L119" s="37">
        <v>0</v>
      </c>
      <c r="M119" s="37" t="s">
        <v>79</v>
      </c>
      <c r="N119" s="37"/>
    </row>
    <row r="120" spans="1:17">
      <c r="A120" s="25">
        <v>6</v>
      </c>
      <c r="B120" s="18">
        <v>36</v>
      </c>
      <c r="C120" s="25" t="s">
        <v>120</v>
      </c>
      <c r="D120" s="25">
        <v>2012</v>
      </c>
      <c r="E120" s="18" t="s">
        <v>124</v>
      </c>
      <c r="F120" s="25" t="s">
        <v>122</v>
      </c>
      <c r="G120" s="11" t="s">
        <v>140</v>
      </c>
      <c r="H120" s="25" t="s">
        <v>123</v>
      </c>
      <c r="I120" s="36">
        <v>-0.79</v>
      </c>
      <c r="J120" s="36">
        <v>-1.28</v>
      </c>
      <c r="K120" s="36">
        <v>-0.28999999999999998</v>
      </c>
      <c r="L120" s="37">
        <v>76.349999999999994</v>
      </c>
    </row>
    <row r="121" spans="1:17" ht="24">
      <c r="A121" s="25">
        <v>6</v>
      </c>
      <c r="B121" s="18">
        <v>36</v>
      </c>
      <c r="C121" s="25" t="s">
        <v>120</v>
      </c>
      <c r="D121" s="25">
        <v>2012</v>
      </c>
      <c r="E121" s="18" t="s">
        <v>125</v>
      </c>
      <c r="F121" s="25" t="s">
        <v>122</v>
      </c>
      <c r="G121" s="11" t="s">
        <v>138</v>
      </c>
      <c r="H121" s="25" t="s">
        <v>123</v>
      </c>
      <c r="I121" s="36">
        <v>0.4</v>
      </c>
      <c r="J121" s="36">
        <v>-0.3</v>
      </c>
      <c r="K121" s="36">
        <v>1.0900000000000001</v>
      </c>
      <c r="L121" s="37">
        <v>0</v>
      </c>
    </row>
    <row r="122" spans="1:17">
      <c r="A122" s="25">
        <v>6</v>
      </c>
      <c r="B122" s="18">
        <v>36</v>
      </c>
      <c r="C122" s="25" t="s">
        <v>120</v>
      </c>
      <c r="D122" s="25">
        <v>2012</v>
      </c>
      <c r="E122" s="18" t="s">
        <v>126</v>
      </c>
      <c r="F122" s="25" t="s">
        <v>122</v>
      </c>
      <c r="G122" s="11" t="s">
        <v>140</v>
      </c>
      <c r="H122" s="25" t="s">
        <v>123</v>
      </c>
      <c r="I122" s="36">
        <v>0.35</v>
      </c>
      <c r="J122" s="36">
        <v>-1.05</v>
      </c>
      <c r="K122" s="36">
        <v>1.76</v>
      </c>
      <c r="L122" s="37">
        <v>21.43</v>
      </c>
    </row>
    <row r="123" spans="1:17">
      <c r="A123" s="25">
        <v>6</v>
      </c>
      <c r="B123" s="18">
        <v>19</v>
      </c>
      <c r="C123" s="25" t="s">
        <v>187</v>
      </c>
      <c r="D123" s="15">
        <v>2018</v>
      </c>
      <c r="E123" s="25" t="s">
        <v>281</v>
      </c>
      <c r="F123" s="25" t="s">
        <v>276</v>
      </c>
      <c r="G123" s="11" t="s">
        <v>273</v>
      </c>
      <c r="H123" s="25" t="s">
        <v>274</v>
      </c>
      <c r="I123" s="36">
        <v>0.05</v>
      </c>
      <c r="J123" s="36">
        <v>-0.13</v>
      </c>
      <c r="K123" s="36">
        <v>0.22</v>
      </c>
      <c r="L123" s="36">
        <v>0</v>
      </c>
      <c r="M123" s="36" t="s">
        <v>277</v>
      </c>
    </row>
    <row r="124" spans="1:17">
      <c r="A124" s="25">
        <v>6</v>
      </c>
      <c r="B124" s="18">
        <v>19</v>
      </c>
      <c r="C124" s="25" t="s">
        <v>187</v>
      </c>
      <c r="D124" s="15">
        <v>2018</v>
      </c>
      <c r="E124" s="25" t="s">
        <v>281</v>
      </c>
      <c r="F124" s="25" t="s">
        <v>282</v>
      </c>
      <c r="G124" s="11" t="s">
        <v>273</v>
      </c>
      <c r="H124" s="25" t="s">
        <v>274</v>
      </c>
      <c r="I124" s="36">
        <v>0.97</v>
      </c>
      <c r="J124" s="36">
        <v>0.6</v>
      </c>
      <c r="K124" s="36">
        <v>1.34</v>
      </c>
      <c r="L124" s="36">
        <v>0</v>
      </c>
      <c r="M124" s="36" t="s">
        <v>283</v>
      </c>
    </row>
    <row r="125" spans="1:17" ht="36">
      <c r="A125" s="25">
        <v>6</v>
      </c>
      <c r="B125" s="18">
        <v>36</v>
      </c>
      <c r="C125" s="25" t="s">
        <v>120</v>
      </c>
      <c r="D125" s="25">
        <v>2012</v>
      </c>
      <c r="E125" s="44" t="s">
        <v>130</v>
      </c>
      <c r="F125" s="44" t="s">
        <v>122</v>
      </c>
      <c r="G125" s="11" t="s">
        <v>140</v>
      </c>
      <c r="H125" s="25" t="s">
        <v>123</v>
      </c>
      <c r="I125" s="36">
        <v>-2.2000000000000002</v>
      </c>
      <c r="J125" s="36">
        <v>-8.98</v>
      </c>
      <c r="K125" s="36">
        <v>4.58</v>
      </c>
      <c r="L125" s="37">
        <v>16.420000000000002</v>
      </c>
    </row>
    <row r="126" spans="1:17" ht="48">
      <c r="A126" s="25">
        <v>6</v>
      </c>
      <c r="B126" s="18">
        <v>36</v>
      </c>
      <c r="C126" s="25" t="s">
        <v>120</v>
      </c>
      <c r="D126" s="25">
        <v>2012</v>
      </c>
      <c r="E126" s="44" t="s">
        <v>131</v>
      </c>
      <c r="F126" s="44" t="s">
        <v>122</v>
      </c>
      <c r="G126" s="11" t="s">
        <v>140</v>
      </c>
      <c r="H126" s="25" t="s">
        <v>123</v>
      </c>
      <c r="I126" s="36">
        <v>-0.28000000000000003</v>
      </c>
      <c r="J126" s="36">
        <v>-2.5099999999999998</v>
      </c>
      <c r="K126" s="36">
        <v>1.95</v>
      </c>
      <c r="L126" s="37">
        <v>10.89</v>
      </c>
    </row>
    <row r="127" spans="1:17">
      <c r="B127" s="18"/>
      <c r="E127" s="18"/>
      <c r="F127" s="25"/>
      <c r="G127" s="11"/>
      <c r="L127" s="37"/>
    </row>
    <row r="128" spans="1:17" ht="24">
      <c r="A128" s="25">
        <v>6</v>
      </c>
      <c r="B128" s="18">
        <v>36</v>
      </c>
      <c r="C128" s="25" t="s">
        <v>120</v>
      </c>
      <c r="D128" s="25">
        <v>2012</v>
      </c>
      <c r="E128" s="25" t="s">
        <v>136</v>
      </c>
      <c r="F128" s="25" t="s">
        <v>122</v>
      </c>
      <c r="G128" s="11" t="s">
        <v>139</v>
      </c>
      <c r="H128" s="25" t="s">
        <v>123</v>
      </c>
      <c r="I128" s="37">
        <v>-0.16</v>
      </c>
      <c r="J128" s="37">
        <v>-1.45</v>
      </c>
      <c r="K128" s="37">
        <v>1.1399999999999999</v>
      </c>
      <c r="L128" s="37">
        <v>52</v>
      </c>
      <c r="M128" s="37"/>
    </row>
    <row r="129" spans="1:13">
      <c r="A129" s="25">
        <v>6</v>
      </c>
      <c r="B129" s="18">
        <v>36</v>
      </c>
      <c r="C129" s="25" t="s">
        <v>120</v>
      </c>
      <c r="D129" s="25">
        <v>2012</v>
      </c>
      <c r="E129" s="25" t="s">
        <v>143</v>
      </c>
      <c r="F129" s="25" t="s">
        <v>142</v>
      </c>
      <c r="G129" s="11" t="s">
        <v>140</v>
      </c>
      <c r="H129" s="25" t="s">
        <v>123</v>
      </c>
      <c r="I129" s="37">
        <v>0.4</v>
      </c>
      <c r="J129" s="37">
        <v>-0.56999999999999995</v>
      </c>
      <c r="K129" s="37">
        <v>1.37</v>
      </c>
    </row>
    <row r="130" spans="1:13">
      <c r="A130" s="25">
        <v>6</v>
      </c>
      <c r="B130" s="18">
        <v>36</v>
      </c>
      <c r="C130" s="25" t="s">
        <v>120</v>
      </c>
      <c r="D130" s="25">
        <v>2012</v>
      </c>
      <c r="E130" s="25" t="s">
        <v>124</v>
      </c>
      <c r="F130" s="25" t="s">
        <v>142</v>
      </c>
      <c r="G130" s="11" t="s">
        <v>140</v>
      </c>
      <c r="H130" s="25" t="s">
        <v>123</v>
      </c>
      <c r="I130" s="37">
        <v>-0.05</v>
      </c>
      <c r="J130" s="37">
        <v>-0.49</v>
      </c>
      <c r="K130" s="37">
        <v>0.39</v>
      </c>
    </row>
    <row r="131" spans="1:13">
      <c r="A131" s="25">
        <v>6</v>
      </c>
      <c r="B131" s="18">
        <v>36</v>
      </c>
      <c r="C131" s="25" t="s">
        <v>120</v>
      </c>
      <c r="D131" s="25">
        <v>2012</v>
      </c>
      <c r="E131" s="25" t="s">
        <v>26</v>
      </c>
      <c r="F131" s="25" t="s">
        <v>142</v>
      </c>
      <c r="G131" s="11" t="s">
        <v>140</v>
      </c>
      <c r="H131" s="25" t="s">
        <v>123</v>
      </c>
      <c r="I131" s="37">
        <v>-0.5</v>
      </c>
      <c r="J131" s="37">
        <v>-1.91</v>
      </c>
      <c r="K131" s="37">
        <v>0.91</v>
      </c>
    </row>
    <row r="132" spans="1:13" ht="48">
      <c r="A132" s="25">
        <v>6</v>
      </c>
      <c r="B132" s="18">
        <v>36</v>
      </c>
      <c r="C132" s="25" t="s">
        <v>120</v>
      </c>
      <c r="D132" s="25">
        <v>2012</v>
      </c>
      <c r="E132" s="44" t="s">
        <v>131</v>
      </c>
      <c r="F132" s="44" t="s">
        <v>142</v>
      </c>
      <c r="G132" s="11" t="s">
        <v>140</v>
      </c>
      <c r="H132" s="25" t="s">
        <v>123</v>
      </c>
      <c r="I132" s="37">
        <v>4.8</v>
      </c>
      <c r="J132" s="37">
        <v>1.42</v>
      </c>
      <c r="K132" s="37">
        <v>8.18</v>
      </c>
      <c r="M132" s="36" t="s">
        <v>144</v>
      </c>
    </row>
    <row r="133" spans="1:13">
      <c r="A133" s="25">
        <v>6</v>
      </c>
      <c r="B133" s="18">
        <v>36</v>
      </c>
      <c r="C133" s="25" t="s">
        <v>120</v>
      </c>
      <c r="D133" s="25">
        <v>2012</v>
      </c>
      <c r="E133" s="25" t="s">
        <v>143</v>
      </c>
      <c r="F133" s="25" t="s">
        <v>145</v>
      </c>
      <c r="G133" s="11" t="s">
        <v>140</v>
      </c>
      <c r="H133" s="25" t="s">
        <v>123</v>
      </c>
      <c r="I133" s="36">
        <v>-0.52</v>
      </c>
      <c r="J133" s="36">
        <v>-1.91</v>
      </c>
      <c r="K133" s="36">
        <v>0.88</v>
      </c>
      <c r="L133" s="36">
        <v>50.37</v>
      </c>
    </row>
    <row r="134" spans="1:13">
      <c r="A134" s="25">
        <v>6</v>
      </c>
      <c r="B134" s="18">
        <v>36</v>
      </c>
      <c r="C134" s="25" t="s">
        <v>120</v>
      </c>
      <c r="D134" s="25">
        <v>2012</v>
      </c>
      <c r="E134" s="25" t="s">
        <v>275</v>
      </c>
      <c r="F134" s="25" t="s">
        <v>145</v>
      </c>
      <c r="G134" s="11" t="s">
        <v>140</v>
      </c>
      <c r="H134" s="25" t="s">
        <v>129</v>
      </c>
      <c r="I134" s="36">
        <v>0.91</v>
      </c>
      <c r="J134" s="36">
        <v>0.66</v>
      </c>
      <c r="K134" s="36">
        <v>1.27</v>
      </c>
    </row>
    <row r="135" spans="1:13">
      <c r="A135" s="25">
        <v>6</v>
      </c>
      <c r="B135" s="18">
        <v>36</v>
      </c>
      <c r="C135" s="25" t="s">
        <v>120</v>
      </c>
      <c r="D135" s="25">
        <v>2012</v>
      </c>
      <c r="E135" s="25" t="s">
        <v>26</v>
      </c>
      <c r="F135" s="44" t="s">
        <v>145</v>
      </c>
      <c r="G135" s="11" t="s">
        <v>140</v>
      </c>
      <c r="H135" s="25" t="s">
        <v>123</v>
      </c>
      <c r="I135" s="36">
        <v>0.14000000000000001</v>
      </c>
      <c r="J135" s="36">
        <v>-0.54</v>
      </c>
      <c r="K135" s="36">
        <v>0.83</v>
      </c>
      <c r="L135" s="36">
        <v>0</v>
      </c>
    </row>
    <row r="136" spans="1:13" ht="48">
      <c r="A136" s="25">
        <v>6</v>
      </c>
      <c r="B136" s="18">
        <v>36</v>
      </c>
      <c r="C136" s="25" t="s">
        <v>120</v>
      </c>
      <c r="D136" s="25">
        <v>2012</v>
      </c>
      <c r="E136" s="44" t="s">
        <v>131</v>
      </c>
      <c r="F136" s="44" t="s">
        <v>145</v>
      </c>
      <c r="G136" s="11" t="s">
        <v>140</v>
      </c>
      <c r="H136" s="25" t="s">
        <v>123</v>
      </c>
      <c r="I136" s="36">
        <v>-0.15</v>
      </c>
      <c r="J136" s="36">
        <v>-1.44</v>
      </c>
      <c r="K136" s="36">
        <v>1.1299999999999999</v>
      </c>
      <c r="L136" s="36">
        <v>5.39</v>
      </c>
    </row>
    <row r="137" spans="1:13">
      <c r="B137" s="18"/>
      <c r="E137" s="18"/>
      <c r="F137" s="25"/>
      <c r="G137" s="11"/>
    </row>
    <row r="138" spans="1:13">
      <c r="A138" s="25">
        <v>6</v>
      </c>
      <c r="B138" s="18">
        <v>36</v>
      </c>
      <c r="C138" s="25" t="s">
        <v>120</v>
      </c>
      <c r="D138" s="25">
        <v>2012</v>
      </c>
      <c r="E138" s="18" t="s">
        <v>126</v>
      </c>
      <c r="F138" s="25" t="s">
        <v>147</v>
      </c>
      <c r="G138" s="11" t="s">
        <v>140</v>
      </c>
      <c r="H138" s="25" t="s">
        <v>123</v>
      </c>
      <c r="I138" s="36">
        <v>2.48</v>
      </c>
      <c r="J138" s="36">
        <v>-0.05</v>
      </c>
      <c r="K138" s="36">
        <v>5.0199999999999996</v>
      </c>
      <c r="L138" s="36">
        <v>0</v>
      </c>
    </row>
    <row r="139" spans="1:13">
      <c r="A139" s="25">
        <v>6</v>
      </c>
      <c r="B139" s="18">
        <v>36</v>
      </c>
      <c r="C139" s="25" t="s">
        <v>120</v>
      </c>
      <c r="D139" s="25">
        <v>2012</v>
      </c>
      <c r="E139" s="25" t="s">
        <v>143</v>
      </c>
      <c r="F139" s="25" t="s">
        <v>149</v>
      </c>
      <c r="G139" s="11" t="s">
        <v>140</v>
      </c>
      <c r="H139" s="25" t="s">
        <v>123</v>
      </c>
      <c r="I139" s="36">
        <v>-0.61</v>
      </c>
      <c r="J139" s="36">
        <v>-1.69</v>
      </c>
      <c r="K139" s="36">
        <v>0.47</v>
      </c>
      <c r="L139" s="36">
        <v>0</v>
      </c>
    </row>
    <row r="140" spans="1:13" ht="24">
      <c r="A140" s="25">
        <v>6</v>
      </c>
      <c r="B140" s="18">
        <v>36</v>
      </c>
      <c r="C140" s="25" t="s">
        <v>120</v>
      </c>
      <c r="D140" s="25">
        <v>2012</v>
      </c>
      <c r="E140" s="25" t="s">
        <v>26</v>
      </c>
      <c r="F140" s="44" t="s">
        <v>149</v>
      </c>
      <c r="G140" s="11" t="s">
        <v>140</v>
      </c>
      <c r="H140" s="25" t="s">
        <v>123</v>
      </c>
      <c r="I140" s="36">
        <v>0.09</v>
      </c>
      <c r="J140" s="36">
        <v>-0.8</v>
      </c>
      <c r="K140" s="36">
        <v>0.98</v>
      </c>
      <c r="L140" s="36">
        <v>0</v>
      </c>
    </row>
    <row r="141" spans="1:13">
      <c r="B141" s="18"/>
      <c r="E141" s="18"/>
      <c r="F141" s="25"/>
      <c r="G141" s="11"/>
    </row>
    <row r="142" spans="1:13">
      <c r="A142" s="25">
        <v>6</v>
      </c>
      <c r="B142" s="18">
        <v>36</v>
      </c>
      <c r="C142" s="25" t="s">
        <v>120</v>
      </c>
      <c r="D142" s="25">
        <v>2012</v>
      </c>
      <c r="E142" s="25" t="s">
        <v>26</v>
      </c>
      <c r="F142" s="25" t="s">
        <v>151</v>
      </c>
      <c r="G142" s="11" t="s">
        <v>140</v>
      </c>
      <c r="H142" s="25" t="s">
        <v>123</v>
      </c>
      <c r="I142" s="36">
        <v>2</v>
      </c>
      <c r="J142" s="36">
        <v>1.49</v>
      </c>
      <c r="K142" s="36">
        <v>2.5099999999999998</v>
      </c>
      <c r="M142" s="36" t="s">
        <v>152</v>
      </c>
    </row>
    <row r="143" spans="1:13">
      <c r="A143" s="25">
        <v>6</v>
      </c>
      <c r="B143" s="18">
        <v>36</v>
      </c>
      <c r="C143" s="25" t="s">
        <v>120</v>
      </c>
      <c r="D143" s="25">
        <v>2012</v>
      </c>
      <c r="E143" s="25" t="s">
        <v>26</v>
      </c>
      <c r="F143" s="25" t="s">
        <v>153</v>
      </c>
      <c r="G143" s="11" t="s">
        <v>107</v>
      </c>
      <c r="H143" s="25" t="s">
        <v>96</v>
      </c>
      <c r="I143" s="36">
        <v>2.33</v>
      </c>
      <c r="J143" s="36">
        <v>1.51</v>
      </c>
      <c r="K143" s="36">
        <v>3.15</v>
      </c>
      <c r="M143" s="36" t="s">
        <v>152</v>
      </c>
    </row>
    <row r="144" spans="1:13" ht="48">
      <c r="A144" s="25">
        <v>6</v>
      </c>
      <c r="B144" s="18">
        <v>36</v>
      </c>
      <c r="C144" s="25" t="s">
        <v>120</v>
      </c>
      <c r="D144" s="25">
        <v>2012</v>
      </c>
      <c r="E144" s="44" t="s">
        <v>131</v>
      </c>
      <c r="F144" s="44" t="s">
        <v>153</v>
      </c>
      <c r="G144" s="11" t="s">
        <v>107</v>
      </c>
      <c r="H144" s="25" t="s">
        <v>96</v>
      </c>
      <c r="I144" s="36">
        <v>-0.28000000000000003</v>
      </c>
      <c r="J144" s="36">
        <v>-10.38</v>
      </c>
      <c r="K144" s="36">
        <v>9.82</v>
      </c>
    </row>
    <row r="145" spans="1:13">
      <c r="A145" s="25">
        <v>6</v>
      </c>
      <c r="B145" s="18">
        <v>36</v>
      </c>
      <c r="C145" s="25" t="s">
        <v>120</v>
      </c>
      <c r="D145" s="25">
        <v>2012</v>
      </c>
      <c r="E145" s="25" t="s">
        <v>121</v>
      </c>
      <c r="F145" s="25" t="s">
        <v>343</v>
      </c>
      <c r="G145" s="11" t="s">
        <v>107</v>
      </c>
      <c r="H145" s="25" t="s">
        <v>96</v>
      </c>
      <c r="I145" s="36">
        <v>-2.93</v>
      </c>
      <c r="J145" s="36">
        <v>-5.0599999999999996</v>
      </c>
      <c r="K145" s="36">
        <v>-0.8</v>
      </c>
      <c r="M145" s="36" t="s">
        <v>152</v>
      </c>
    </row>
    <row r="146" spans="1:13">
      <c r="A146" s="25">
        <v>6</v>
      </c>
      <c r="B146" s="18">
        <v>36</v>
      </c>
      <c r="C146" s="25" t="s">
        <v>120</v>
      </c>
      <c r="D146" s="25">
        <v>2012</v>
      </c>
      <c r="E146" s="25" t="s">
        <v>124</v>
      </c>
      <c r="F146" s="25" t="s">
        <v>154</v>
      </c>
      <c r="G146" s="11" t="s">
        <v>107</v>
      </c>
      <c r="H146" s="25" t="s">
        <v>96</v>
      </c>
      <c r="I146" s="36">
        <v>-0.7</v>
      </c>
      <c r="J146" s="36">
        <v>-1.07</v>
      </c>
      <c r="K146" s="36">
        <v>-0.33</v>
      </c>
      <c r="M146" s="36" t="s">
        <v>152</v>
      </c>
    </row>
    <row r="147" spans="1:13" ht="24">
      <c r="A147" s="25">
        <v>6</v>
      </c>
      <c r="B147" s="18">
        <v>36</v>
      </c>
      <c r="C147" s="25" t="s">
        <v>120</v>
      </c>
      <c r="D147" s="25">
        <v>2012</v>
      </c>
      <c r="E147" s="18" t="s">
        <v>126</v>
      </c>
      <c r="F147" s="44" t="s">
        <v>349</v>
      </c>
      <c r="G147" s="11" t="s">
        <v>107</v>
      </c>
      <c r="H147" s="25" t="s">
        <v>96</v>
      </c>
      <c r="I147" s="36">
        <v>-1.3</v>
      </c>
      <c r="J147" s="36">
        <v>-1.61</v>
      </c>
      <c r="K147" s="36">
        <v>-0.99</v>
      </c>
      <c r="M147" s="36" t="s">
        <v>155</v>
      </c>
    </row>
    <row r="148" spans="1:13">
      <c r="A148" s="25">
        <v>6</v>
      </c>
      <c r="B148" s="18">
        <v>36</v>
      </c>
      <c r="C148" s="25" t="s">
        <v>120</v>
      </c>
      <c r="D148" s="25">
        <v>2012</v>
      </c>
      <c r="E148" s="25" t="s">
        <v>143</v>
      </c>
      <c r="F148" s="25" t="s">
        <v>156</v>
      </c>
      <c r="G148" s="11" t="s">
        <v>107</v>
      </c>
      <c r="H148" s="25" t="s">
        <v>96</v>
      </c>
      <c r="I148" s="36">
        <v>0.3</v>
      </c>
      <c r="J148" s="36">
        <v>-1.28</v>
      </c>
      <c r="K148" s="36">
        <v>1.88</v>
      </c>
    </row>
    <row r="149" spans="1:13">
      <c r="A149" s="25">
        <v>6</v>
      </c>
      <c r="B149" s="18">
        <v>36</v>
      </c>
      <c r="C149" s="25" t="s">
        <v>120</v>
      </c>
      <c r="D149" s="25">
        <v>2012</v>
      </c>
      <c r="E149" s="25" t="s">
        <v>26</v>
      </c>
      <c r="F149" s="25" t="s">
        <v>156</v>
      </c>
      <c r="G149" s="11" t="s">
        <v>107</v>
      </c>
      <c r="H149" s="25" t="s">
        <v>96</v>
      </c>
      <c r="I149" s="36">
        <v>-0.8</v>
      </c>
      <c r="J149" s="36">
        <v>-1.98</v>
      </c>
      <c r="K149" s="36">
        <v>0.38</v>
      </c>
    </row>
    <row r="150" spans="1:13">
      <c r="A150" s="25">
        <v>6</v>
      </c>
      <c r="B150" s="18">
        <v>36</v>
      </c>
      <c r="C150" s="25" t="s">
        <v>120</v>
      </c>
      <c r="D150" s="25">
        <v>2012</v>
      </c>
      <c r="E150" s="25" t="s">
        <v>158</v>
      </c>
      <c r="F150" s="25" t="s">
        <v>157</v>
      </c>
      <c r="G150" s="11" t="s">
        <v>107</v>
      </c>
      <c r="H150" s="25" t="s">
        <v>95</v>
      </c>
      <c r="I150" s="36">
        <v>1.1599999999999999</v>
      </c>
      <c r="J150" s="36">
        <v>0.69</v>
      </c>
      <c r="K150" s="36">
        <v>1.94</v>
      </c>
    </row>
    <row r="151" spans="1:13">
      <c r="A151" s="25">
        <v>6</v>
      </c>
      <c r="B151" s="18">
        <v>19</v>
      </c>
      <c r="C151" s="25" t="s">
        <v>187</v>
      </c>
      <c r="D151" s="15">
        <v>2018</v>
      </c>
      <c r="E151" s="25" t="s">
        <v>271</v>
      </c>
      <c r="F151" s="25" t="s">
        <v>270</v>
      </c>
      <c r="G151" s="11" t="s">
        <v>273</v>
      </c>
      <c r="H151" s="25" t="s">
        <v>96</v>
      </c>
      <c r="I151" s="52" t="s">
        <v>272</v>
      </c>
      <c r="J151" s="52">
        <v>-0.98</v>
      </c>
      <c r="K151" s="52">
        <v>-0.31</v>
      </c>
      <c r="L151" s="36">
        <v>42.2</v>
      </c>
      <c r="M151" s="36" t="s">
        <v>269</v>
      </c>
    </row>
    <row r="152" spans="1:13">
      <c r="A152" s="25">
        <v>6</v>
      </c>
      <c r="B152" s="18">
        <v>19</v>
      </c>
      <c r="C152" s="25" t="s">
        <v>187</v>
      </c>
      <c r="D152" s="15">
        <v>2018</v>
      </c>
      <c r="E152" s="25" t="s">
        <v>26</v>
      </c>
      <c r="F152" s="25" t="s">
        <v>270</v>
      </c>
      <c r="G152" s="11" t="s">
        <v>273</v>
      </c>
      <c r="H152" s="25" t="s">
        <v>274</v>
      </c>
      <c r="I152" s="36">
        <v>2.75</v>
      </c>
      <c r="J152" s="36">
        <v>0.56999999999999995</v>
      </c>
      <c r="K152" s="36">
        <v>4.93</v>
      </c>
      <c r="L152" s="36">
        <v>0</v>
      </c>
      <c r="M152" s="36" t="s">
        <v>269</v>
      </c>
    </row>
    <row r="153" spans="1:13">
      <c r="A153" s="25">
        <v>6</v>
      </c>
      <c r="B153" s="18">
        <v>19</v>
      </c>
      <c r="C153" s="25" t="s">
        <v>187</v>
      </c>
      <c r="D153" s="15">
        <v>2018</v>
      </c>
      <c r="E153" s="25" t="s">
        <v>278</v>
      </c>
      <c r="F153" s="25" t="s">
        <v>276</v>
      </c>
      <c r="G153" s="11" t="s">
        <v>273</v>
      </c>
      <c r="H153" s="25" t="s">
        <v>274</v>
      </c>
      <c r="I153" s="36">
        <v>0.56999999999999995</v>
      </c>
      <c r="J153" s="36">
        <v>-0.27</v>
      </c>
      <c r="K153" s="36">
        <v>1.42</v>
      </c>
      <c r="L153" s="36">
        <v>63.5</v>
      </c>
      <c r="M153" s="36" t="s">
        <v>277</v>
      </c>
    </row>
    <row r="154" spans="1:13">
      <c r="A154" s="25">
        <v>6</v>
      </c>
      <c r="B154" s="18">
        <v>19</v>
      </c>
      <c r="C154" s="25" t="s">
        <v>187</v>
      </c>
      <c r="D154" s="15">
        <v>2018</v>
      </c>
      <c r="E154" s="25" t="s">
        <v>279</v>
      </c>
      <c r="F154" s="44" t="s">
        <v>276</v>
      </c>
      <c r="G154" s="11" t="s">
        <v>273</v>
      </c>
      <c r="H154" s="25" t="s">
        <v>274</v>
      </c>
      <c r="I154" s="36">
        <v>-0.02</v>
      </c>
      <c r="J154" s="36">
        <v>-0.71</v>
      </c>
      <c r="K154" s="36">
        <v>0.66</v>
      </c>
      <c r="L154" s="36">
        <v>0</v>
      </c>
      <c r="M154" s="36" t="s">
        <v>277</v>
      </c>
    </row>
    <row r="155" spans="1:13" ht="24">
      <c r="A155" s="25">
        <v>6</v>
      </c>
      <c r="B155" s="18">
        <v>19</v>
      </c>
      <c r="C155" s="25" t="s">
        <v>187</v>
      </c>
      <c r="D155" s="15">
        <v>2018</v>
      </c>
      <c r="E155" s="44" t="s">
        <v>280</v>
      </c>
      <c r="F155" s="44" t="s">
        <v>276</v>
      </c>
      <c r="G155" s="11" t="s">
        <v>273</v>
      </c>
      <c r="H155" s="25" t="s">
        <v>274</v>
      </c>
      <c r="I155" s="36">
        <v>-0.87</v>
      </c>
      <c r="J155" s="36">
        <v>-2.64</v>
      </c>
      <c r="K155" s="36">
        <v>0.9</v>
      </c>
      <c r="L155" s="36">
        <v>0</v>
      </c>
      <c r="M155" s="36" t="s">
        <v>277</v>
      </c>
    </row>
    <row r="156" spans="1:13">
      <c r="A156" s="25">
        <v>6</v>
      </c>
      <c r="B156" s="18">
        <v>36</v>
      </c>
      <c r="C156" s="25" t="s">
        <v>120</v>
      </c>
      <c r="D156" s="25">
        <v>2012</v>
      </c>
      <c r="E156" s="18" t="s">
        <v>128</v>
      </c>
      <c r="F156" s="25" t="s">
        <v>122</v>
      </c>
      <c r="G156" s="11" t="s">
        <v>140</v>
      </c>
      <c r="H156" s="25" t="s">
        <v>129</v>
      </c>
      <c r="I156" s="36">
        <v>1.81</v>
      </c>
      <c r="J156" s="36">
        <v>0.78</v>
      </c>
      <c r="K156" s="36">
        <v>4.21</v>
      </c>
      <c r="L156" s="37">
        <v>90.58</v>
      </c>
    </row>
    <row r="157" spans="1:13">
      <c r="A157" s="25">
        <v>6</v>
      </c>
      <c r="B157" s="18">
        <v>19</v>
      </c>
      <c r="C157" s="25" t="s">
        <v>187</v>
      </c>
      <c r="D157" s="15">
        <v>2018</v>
      </c>
      <c r="E157" s="25" t="s">
        <v>278</v>
      </c>
      <c r="F157" s="25" t="s">
        <v>282</v>
      </c>
      <c r="G157" s="11" t="s">
        <v>273</v>
      </c>
      <c r="H157" s="25" t="s">
        <v>274</v>
      </c>
      <c r="I157" s="36">
        <v>0.46</v>
      </c>
      <c r="J157" s="36">
        <v>-0.41</v>
      </c>
      <c r="K157" s="36">
        <v>1.34</v>
      </c>
      <c r="L157" s="36">
        <v>0</v>
      </c>
      <c r="M157" s="36" t="s">
        <v>273</v>
      </c>
    </row>
    <row r="158" spans="1:13">
      <c r="A158" s="25">
        <v>6</v>
      </c>
      <c r="B158" s="18">
        <v>36</v>
      </c>
      <c r="C158" s="25" t="s">
        <v>120</v>
      </c>
      <c r="D158" s="25">
        <v>2012</v>
      </c>
      <c r="E158" s="18" t="s">
        <v>127</v>
      </c>
      <c r="F158" s="25" t="s">
        <v>122</v>
      </c>
      <c r="G158" s="11" t="s">
        <v>140</v>
      </c>
      <c r="H158" s="25" t="s">
        <v>129</v>
      </c>
      <c r="I158" s="36">
        <v>1.83</v>
      </c>
      <c r="J158" s="36">
        <v>1.0900000000000001</v>
      </c>
      <c r="K158" s="36">
        <v>3.08</v>
      </c>
      <c r="L158" s="37">
        <v>86.19</v>
      </c>
    </row>
    <row r="159" spans="1:13">
      <c r="A159" s="25">
        <v>6</v>
      </c>
      <c r="B159" s="18">
        <v>19</v>
      </c>
      <c r="C159" s="25" t="s">
        <v>187</v>
      </c>
      <c r="D159" s="15">
        <v>2018</v>
      </c>
      <c r="E159" s="25" t="s">
        <v>284</v>
      </c>
      <c r="F159" s="25"/>
    </row>
    <row r="160" spans="1:13">
      <c r="A160" s="25">
        <v>7</v>
      </c>
      <c r="B160" s="18">
        <v>25</v>
      </c>
      <c r="C160" s="15" t="s">
        <v>2</v>
      </c>
      <c r="D160" s="15">
        <v>2016</v>
      </c>
      <c r="E160" s="25" t="s">
        <v>286</v>
      </c>
      <c r="F160" s="25" t="s">
        <v>270</v>
      </c>
      <c r="G160" s="11" t="s">
        <v>287</v>
      </c>
      <c r="H160" s="25" t="s">
        <v>288</v>
      </c>
      <c r="I160" s="36">
        <v>-0.31</v>
      </c>
      <c r="J160" s="36">
        <v>-0.59</v>
      </c>
      <c r="K160" s="36">
        <v>-0.03</v>
      </c>
      <c r="L160" s="36">
        <v>0</v>
      </c>
      <c r="M160" s="36" t="s">
        <v>289</v>
      </c>
    </row>
    <row r="161" spans="1:13">
      <c r="A161" s="25">
        <v>7</v>
      </c>
      <c r="B161" s="18">
        <v>25</v>
      </c>
      <c r="C161" s="15" t="s">
        <v>2</v>
      </c>
      <c r="D161" s="15">
        <v>2016</v>
      </c>
      <c r="E161" s="25" t="s">
        <v>290</v>
      </c>
      <c r="F161" s="25" t="s">
        <v>270</v>
      </c>
      <c r="G161" s="11" t="s">
        <v>287</v>
      </c>
      <c r="H161" s="25" t="s">
        <v>288</v>
      </c>
      <c r="I161" s="36">
        <v>3.37</v>
      </c>
      <c r="J161" s="36">
        <v>1.71</v>
      </c>
      <c r="K161" s="36">
        <v>5.03</v>
      </c>
      <c r="L161" s="36">
        <v>0</v>
      </c>
      <c r="M161" s="36" t="s">
        <v>289</v>
      </c>
    </row>
    <row r="162" spans="1:13">
      <c r="A162" s="25">
        <v>7</v>
      </c>
      <c r="B162" s="18">
        <v>25</v>
      </c>
      <c r="C162" s="15" t="s">
        <v>342</v>
      </c>
      <c r="D162" s="15">
        <v>2016</v>
      </c>
      <c r="E162" s="25" t="s">
        <v>143</v>
      </c>
      <c r="F162" s="25" t="s">
        <v>296</v>
      </c>
      <c r="G162" s="11" t="s">
        <v>287</v>
      </c>
      <c r="H162" s="25" t="s">
        <v>288</v>
      </c>
      <c r="I162" s="36">
        <v>1.1499999999999999</v>
      </c>
      <c r="J162" s="36">
        <v>-1.1100000000000001</v>
      </c>
      <c r="K162" s="36">
        <v>3.4</v>
      </c>
      <c r="L162" s="36">
        <v>94</v>
      </c>
    </row>
    <row r="163" spans="1:13">
      <c r="A163" s="25">
        <v>7</v>
      </c>
      <c r="B163" s="18">
        <v>25</v>
      </c>
      <c r="C163" s="15" t="s">
        <v>2</v>
      </c>
      <c r="D163" s="15">
        <v>2016</v>
      </c>
      <c r="E163" s="25" t="s">
        <v>297</v>
      </c>
      <c r="F163" s="44" t="s">
        <v>296</v>
      </c>
      <c r="G163" s="11" t="s">
        <v>287</v>
      </c>
      <c r="H163" s="25" t="s">
        <v>288</v>
      </c>
      <c r="I163" s="36">
        <v>-0.16</v>
      </c>
      <c r="J163" s="36">
        <v>-0.6</v>
      </c>
      <c r="K163" s="36">
        <v>0.28000000000000003</v>
      </c>
      <c r="L163" s="36">
        <v>0</v>
      </c>
    </row>
    <row r="164" spans="1:13">
      <c r="A164" s="25">
        <v>7</v>
      </c>
      <c r="B164" s="18">
        <v>25</v>
      </c>
      <c r="C164" s="15" t="s">
        <v>2</v>
      </c>
      <c r="D164" s="15">
        <v>2016</v>
      </c>
      <c r="E164" s="25" t="s">
        <v>143</v>
      </c>
      <c r="F164" s="25" t="s">
        <v>299</v>
      </c>
      <c r="G164" s="11" t="s">
        <v>287</v>
      </c>
      <c r="H164" s="25" t="s">
        <v>288</v>
      </c>
      <c r="I164" s="36">
        <v>-0.31</v>
      </c>
      <c r="J164" s="36">
        <v>-0.48</v>
      </c>
      <c r="K164" s="36">
        <v>-0.13</v>
      </c>
      <c r="L164" s="36">
        <v>0</v>
      </c>
    </row>
    <row r="165" spans="1:13" ht="24">
      <c r="A165" s="25">
        <v>7</v>
      </c>
      <c r="B165" s="18">
        <v>25</v>
      </c>
      <c r="C165" s="15" t="s">
        <v>2</v>
      </c>
      <c r="D165" s="15">
        <v>2016</v>
      </c>
      <c r="E165" s="25" t="s">
        <v>297</v>
      </c>
      <c r="F165" s="44" t="s">
        <v>299</v>
      </c>
      <c r="G165" s="11" t="s">
        <v>287</v>
      </c>
      <c r="H165" s="25" t="s">
        <v>288</v>
      </c>
      <c r="I165" s="36">
        <v>0.1</v>
      </c>
      <c r="J165" s="36">
        <v>-0.02</v>
      </c>
      <c r="K165" s="36">
        <v>0.21</v>
      </c>
      <c r="L165" s="36">
        <v>0</v>
      </c>
    </row>
    <row r="166" spans="1:13">
      <c r="I166" s="36" t="s">
        <v>302</v>
      </c>
      <c r="J166" s="36" t="s">
        <v>303</v>
      </c>
      <c r="K166" s="36" t="s">
        <v>304</v>
      </c>
    </row>
    <row r="167" spans="1:13">
      <c r="A167" s="25">
        <v>7</v>
      </c>
      <c r="B167" s="18">
        <v>25</v>
      </c>
      <c r="C167" s="15" t="s">
        <v>2</v>
      </c>
      <c r="D167" s="15">
        <v>2016</v>
      </c>
      <c r="E167" s="25" t="s">
        <v>143</v>
      </c>
      <c r="F167" s="25" t="s">
        <v>305</v>
      </c>
      <c r="G167" s="11" t="s">
        <v>287</v>
      </c>
      <c r="H167" s="25" t="s">
        <v>306</v>
      </c>
      <c r="I167" s="36">
        <v>-5.8</v>
      </c>
      <c r="J167" s="36">
        <v>-6.2</v>
      </c>
      <c r="K167" s="36">
        <v>0.17</v>
      </c>
    </row>
    <row r="168" spans="1:13">
      <c r="A168" s="25">
        <v>7</v>
      </c>
      <c r="B168" s="18">
        <v>25</v>
      </c>
      <c r="C168" s="15" t="s">
        <v>2</v>
      </c>
      <c r="D168" s="15">
        <v>2016</v>
      </c>
      <c r="E168" s="25" t="s">
        <v>297</v>
      </c>
      <c r="F168" s="25" t="s">
        <v>305</v>
      </c>
      <c r="G168" s="11" t="s">
        <v>287</v>
      </c>
      <c r="H168" s="25" t="s">
        <v>306</v>
      </c>
      <c r="I168" s="36">
        <v>2.7</v>
      </c>
      <c r="J168" s="36">
        <v>3.2</v>
      </c>
      <c r="K168" s="36">
        <v>3.5000000000000003E-2</v>
      </c>
    </row>
  </sheetData>
  <sheetProtection algorithmName="SHA-512" hashValue="4Sor/boKxcKwNge9REJ68yLyL0jSdWMLXdqiNaBH6B2eGCzJjSrqELWb7YA66KA2i4OM1w1W9pOCiq4CD5cb6A==" saltValue="x7SQfylmhqYTCfxmoeiRKw==" spinCount="100000" sheet="1" objects="1" scenarios="1"/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zoomScale="115" zoomScaleNormal="115" workbookViewId="0">
      <selection activeCell="G18" sqref="G18"/>
    </sheetView>
  </sheetViews>
  <sheetFormatPr defaultRowHeight="12"/>
  <cols>
    <col min="1" max="1" width="9" style="15"/>
    <col min="2" max="2" width="5.375" style="15" customWidth="1"/>
    <col min="3" max="4" width="9" style="15"/>
    <col min="5" max="5" width="12.875" style="15" customWidth="1"/>
    <col min="6" max="6" width="23.875" style="15" bestFit="1" customWidth="1"/>
    <col min="7" max="7" width="16.125" style="15" customWidth="1"/>
    <col min="8" max="8" width="15" style="15" customWidth="1"/>
    <col min="9" max="9" width="3.75" style="17" bestFit="1" customWidth="1"/>
    <col min="10" max="10" width="9" style="15"/>
    <col min="11" max="11" width="14.25" style="15" customWidth="1"/>
    <col min="12" max="14" width="9" style="15"/>
    <col min="15" max="15" width="19.375" style="15" customWidth="1"/>
    <col min="16" max="16384" width="9" style="15"/>
  </cols>
  <sheetData>
    <row r="1" spans="1:18" ht="20.25">
      <c r="A1" s="54" t="s">
        <v>431</v>
      </c>
      <c r="P1" s="25" t="s">
        <v>65</v>
      </c>
      <c r="Q1" s="25"/>
      <c r="R1" s="25"/>
    </row>
    <row r="2" spans="1:18">
      <c r="A2" s="18" t="s">
        <v>73</v>
      </c>
      <c r="B2" s="18" t="s">
        <v>4</v>
      </c>
      <c r="C2" s="18" t="s">
        <v>5</v>
      </c>
      <c r="D2" s="18" t="s">
        <v>6</v>
      </c>
      <c r="E2" s="18" t="s">
        <v>64</v>
      </c>
      <c r="F2" s="18" t="s">
        <v>61</v>
      </c>
      <c r="G2" s="18" t="s">
        <v>78</v>
      </c>
      <c r="H2" s="18" t="s">
        <v>63</v>
      </c>
      <c r="I2" s="19"/>
      <c r="J2" s="20" t="s">
        <v>23</v>
      </c>
      <c r="K2" s="20" t="s">
        <v>74</v>
      </c>
      <c r="L2" s="20" t="s">
        <v>75</v>
      </c>
      <c r="M2" s="20" t="s">
        <v>76</v>
      </c>
      <c r="N2" s="20" t="s">
        <v>77</v>
      </c>
      <c r="O2" s="20" t="s">
        <v>98</v>
      </c>
      <c r="P2" s="26" t="s">
        <v>118</v>
      </c>
      <c r="Q2" s="26" t="s">
        <v>24</v>
      </c>
      <c r="R2" s="26"/>
    </row>
    <row r="3" spans="1:18">
      <c r="A3" s="14">
        <v>2</v>
      </c>
      <c r="B3" s="14">
        <v>2</v>
      </c>
      <c r="C3" s="15" t="s">
        <v>1</v>
      </c>
      <c r="D3" s="15">
        <v>2021</v>
      </c>
      <c r="E3" s="15" t="s">
        <v>92</v>
      </c>
      <c r="F3" s="15" t="s">
        <v>82</v>
      </c>
      <c r="G3" s="15" t="s">
        <v>93</v>
      </c>
      <c r="H3" s="15" t="s">
        <v>94</v>
      </c>
      <c r="I3" s="17" t="s">
        <v>95</v>
      </c>
      <c r="J3" s="15">
        <v>1.04</v>
      </c>
      <c r="K3" s="15">
        <v>0.8</v>
      </c>
      <c r="L3" s="15">
        <v>1.34</v>
      </c>
      <c r="M3" s="21">
        <v>16</v>
      </c>
      <c r="N3" s="15" t="s">
        <v>79</v>
      </c>
      <c r="O3" s="14" t="s">
        <v>97</v>
      </c>
    </row>
    <row r="4" spans="1:18">
      <c r="A4" s="14">
        <v>2</v>
      </c>
      <c r="B4" s="14">
        <v>2</v>
      </c>
      <c r="C4" s="15" t="s">
        <v>339</v>
      </c>
      <c r="D4" s="15">
        <v>2021</v>
      </c>
      <c r="E4" s="15" t="s">
        <v>99</v>
      </c>
      <c r="F4" s="15" t="s">
        <v>82</v>
      </c>
      <c r="G4" s="15" t="s">
        <v>101</v>
      </c>
      <c r="H4" s="15" t="s">
        <v>94</v>
      </c>
      <c r="I4" s="17" t="s">
        <v>100</v>
      </c>
      <c r="J4" s="15">
        <v>3.3</v>
      </c>
      <c r="K4" s="15">
        <v>0.52</v>
      </c>
      <c r="L4" s="15">
        <v>21.05</v>
      </c>
      <c r="M4" s="15">
        <v>0</v>
      </c>
    </row>
    <row r="5" spans="1:18">
      <c r="A5" s="14">
        <v>2</v>
      </c>
      <c r="B5" s="14">
        <v>2</v>
      </c>
      <c r="C5" s="15" t="s">
        <v>1</v>
      </c>
      <c r="D5" s="15">
        <v>2021</v>
      </c>
      <c r="E5" s="15" t="s">
        <v>102</v>
      </c>
      <c r="F5" s="15" t="s">
        <v>83</v>
      </c>
      <c r="G5" s="15" t="s">
        <v>104</v>
      </c>
      <c r="H5" s="15" t="s">
        <v>103</v>
      </c>
      <c r="I5" s="17" t="s">
        <v>100</v>
      </c>
      <c r="J5" s="15">
        <v>0.87</v>
      </c>
      <c r="K5" s="15">
        <v>0.56000000000000005</v>
      </c>
      <c r="L5" s="15">
        <v>1.36</v>
      </c>
      <c r="M5" s="21">
        <v>0</v>
      </c>
      <c r="N5" s="15" t="s">
        <v>105</v>
      </c>
      <c r="O5" s="15" t="s">
        <v>106</v>
      </c>
    </row>
    <row r="6" spans="1:18">
      <c r="A6" s="14">
        <v>4</v>
      </c>
      <c r="B6" s="14">
        <v>3</v>
      </c>
      <c r="C6" s="15" t="s">
        <v>111</v>
      </c>
      <c r="D6" s="15">
        <v>2020</v>
      </c>
      <c r="E6" s="15" t="s">
        <v>313</v>
      </c>
      <c r="F6" s="15" t="s">
        <v>115</v>
      </c>
      <c r="G6" s="15" t="s">
        <v>116</v>
      </c>
      <c r="H6" s="15" t="s">
        <v>117</v>
      </c>
      <c r="I6" s="17" t="s">
        <v>118</v>
      </c>
      <c r="J6" s="22">
        <f t="shared" ref="J6:J14" si="0">1/P6</f>
        <v>7.9617834394904455E-2</v>
      </c>
      <c r="K6" s="22">
        <f t="shared" ref="K6:K14" si="1">1/R6</f>
        <v>2.4283632831471589E-2</v>
      </c>
      <c r="L6" s="22">
        <f t="shared" ref="L6:L14" si="2">1/Q6</f>
        <v>0.2610966057441253</v>
      </c>
      <c r="M6" s="15">
        <v>0</v>
      </c>
      <c r="P6" s="15">
        <v>12.56</v>
      </c>
      <c r="Q6" s="15">
        <v>3.83</v>
      </c>
      <c r="R6" s="15">
        <v>41.18</v>
      </c>
    </row>
    <row r="7" spans="1:18">
      <c r="A7" s="14">
        <v>4</v>
      </c>
      <c r="B7" s="14">
        <v>3</v>
      </c>
      <c r="C7" s="15" t="s">
        <v>111</v>
      </c>
      <c r="D7" s="15">
        <v>2020</v>
      </c>
      <c r="E7" s="15" t="s">
        <v>92</v>
      </c>
      <c r="F7" s="15" t="s">
        <v>115</v>
      </c>
      <c r="G7" s="15" t="s">
        <v>116</v>
      </c>
      <c r="H7" s="15" t="s">
        <v>117</v>
      </c>
      <c r="I7" s="17" t="s">
        <v>118</v>
      </c>
      <c r="J7" s="22">
        <f t="shared" si="0"/>
        <v>8.4745762711864403E-2</v>
      </c>
      <c r="K7" s="22">
        <f t="shared" si="1"/>
        <v>1.9395632103650256E-3</v>
      </c>
      <c r="L7" s="22">
        <f t="shared" si="2"/>
        <v>3.7037037037037033</v>
      </c>
      <c r="M7" s="21">
        <v>90</v>
      </c>
      <c r="P7" s="22">
        <v>11.8</v>
      </c>
      <c r="Q7" s="15">
        <v>0.27</v>
      </c>
      <c r="R7" s="15">
        <v>515.58000000000004</v>
      </c>
    </row>
    <row r="8" spans="1:18">
      <c r="A8" s="14">
        <v>4</v>
      </c>
      <c r="B8" s="14">
        <v>3</v>
      </c>
      <c r="C8" s="15" t="s">
        <v>111</v>
      </c>
      <c r="D8" s="15">
        <v>2020</v>
      </c>
      <c r="E8" s="15" t="s">
        <v>319</v>
      </c>
      <c r="F8" s="15" t="s">
        <v>115</v>
      </c>
      <c r="G8" s="15" t="s">
        <v>119</v>
      </c>
      <c r="H8" s="15" t="s">
        <v>117</v>
      </c>
      <c r="I8" s="17" t="s">
        <v>118</v>
      </c>
      <c r="J8" s="22">
        <f t="shared" si="0"/>
        <v>0.970873786407767</v>
      </c>
      <c r="K8" s="22">
        <f t="shared" si="1"/>
        <v>0.4098360655737705</v>
      </c>
      <c r="L8" s="22">
        <f t="shared" si="2"/>
        <v>2.2727272727272729</v>
      </c>
      <c r="M8" s="15">
        <v>71</v>
      </c>
      <c r="P8" s="15">
        <v>1.03</v>
      </c>
      <c r="Q8" s="15">
        <v>0.44</v>
      </c>
      <c r="R8" s="15">
        <v>2.44</v>
      </c>
    </row>
    <row r="9" spans="1:18">
      <c r="A9" s="14">
        <v>4</v>
      </c>
      <c r="B9" s="14">
        <v>3</v>
      </c>
      <c r="C9" s="15" t="s">
        <v>111</v>
      </c>
      <c r="D9" s="15">
        <v>2020</v>
      </c>
      <c r="E9" s="15" t="s">
        <v>315</v>
      </c>
      <c r="F9" s="15" t="s">
        <v>115</v>
      </c>
      <c r="G9" s="15" t="s">
        <v>116</v>
      </c>
      <c r="H9" s="15" t="s">
        <v>117</v>
      </c>
      <c r="I9" s="17" t="s">
        <v>118</v>
      </c>
      <c r="J9" s="22">
        <f t="shared" si="0"/>
        <v>0.75757575757575757</v>
      </c>
      <c r="K9" s="22">
        <f t="shared" si="1"/>
        <v>0.28011204481792717</v>
      </c>
      <c r="L9" s="22">
        <f t="shared" si="2"/>
        <v>2.0408163265306123</v>
      </c>
      <c r="M9" s="15">
        <v>0</v>
      </c>
      <c r="P9" s="15">
        <v>1.32</v>
      </c>
      <c r="Q9" s="15">
        <v>0.49</v>
      </c>
      <c r="R9" s="15">
        <v>3.57</v>
      </c>
    </row>
    <row r="10" spans="1:18">
      <c r="A10" s="14">
        <v>4</v>
      </c>
      <c r="B10" s="14">
        <v>3</v>
      </c>
      <c r="C10" s="15" t="s">
        <v>111</v>
      </c>
      <c r="D10" s="15">
        <v>2020</v>
      </c>
      <c r="E10" s="15" t="s">
        <v>317</v>
      </c>
      <c r="F10" s="15" t="s">
        <v>115</v>
      </c>
      <c r="G10" s="15" t="s">
        <v>116</v>
      </c>
      <c r="H10" s="15" t="s">
        <v>117</v>
      </c>
      <c r="I10" s="17" t="s">
        <v>118</v>
      </c>
      <c r="J10" s="22">
        <f t="shared" si="0"/>
        <v>0.60606060606060608</v>
      </c>
      <c r="K10" s="22">
        <f t="shared" si="1"/>
        <v>0.19685039370078738</v>
      </c>
      <c r="L10" s="22">
        <f t="shared" si="2"/>
        <v>1.8518518518518516</v>
      </c>
      <c r="M10" s="15">
        <v>12</v>
      </c>
      <c r="P10" s="15">
        <v>1.65</v>
      </c>
      <c r="Q10" s="15">
        <v>0.54</v>
      </c>
      <c r="R10" s="15">
        <v>5.08</v>
      </c>
    </row>
    <row r="11" spans="1:18">
      <c r="A11" s="14">
        <v>4</v>
      </c>
      <c r="B11" s="14">
        <v>3</v>
      </c>
      <c r="C11" s="15" t="s">
        <v>111</v>
      </c>
      <c r="D11" s="15">
        <v>2020</v>
      </c>
      <c r="E11" s="15" t="s">
        <v>318</v>
      </c>
      <c r="F11" s="15" t="s">
        <v>115</v>
      </c>
      <c r="G11" s="15" t="s">
        <v>116</v>
      </c>
      <c r="H11" s="15" t="s">
        <v>117</v>
      </c>
      <c r="I11" s="17" t="s">
        <v>118</v>
      </c>
      <c r="J11" s="22">
        <f t="shared" si="0"/>
        <v>0.42553191489361702</v>
      </c>
      <c r="K11" s="22">
        <f t="shared" si="1"/>
        <v>0.13123359580052493</v>
      </c>
      <c r="L11" s="22">
        <f t="shared" si="2"/>
        <v>1.3888888888888888</v>
      </c>
      <c r="M11" s="15">
        <v>40</v>
      </c>
      <c r="P11" s="15">
        <v>2.35</v>
      </c>
      <c r="Q11" s="15">
        <v>0.72</v>
      </c>
      <c r="R11" s="15">
        <v>7.62</v>
      </c>
    </row>
    <row r="12" spans="1:18">
      <c r="A12" s="14">
        <v>4</v>
      </c>
      <c r="B12" s="14">
        <v>3</v>
      </c>
      <c r="C12" s="15" t="s">
        <v>111</v>
      </c>
      <c r="D12" s="15">
        <v>2020</v>
      </c>
      <c r="E12" s="15" t="s">
        <v>314</v>
      </c>
      <c r="F12" s="15" t="s">
        <v>115</v>
      </c>
      <c r="G12" s="15" t="s">
        <v>116</v>
      </c>
      <c r="H12" s="15" t="s">
        <v>117</v>
      </c>
      <c r="I12" s="17" t="s">
        <v>118</v>
      </c>
      <c r="J12" s="22">
        <f t="shared" si="0"/>
        <v>0.61728395061728392</v>
      </c>
      <c r="K12" s="22">
        <f t="shared" si="1"/>
        <v>0.38314176245210729</v>
      </c>
      <c r="L12" s="22">
        <f t="shared" si="2"/>
        <v>1</v>
      </c>
      <c r="M12" s="15">
        <v>0</v>
      </c>
      <c r="P12" s="15">
        <v>1.62</v>
      </c>
      <c r="Q12" s="15">
        <v>1</v>
      </c>
      <c r="R12" s="15">
        <v>2.61</v>
      </c>
    </row>
    <row r="13" spans="1:18">
      <c r="A13" s="14">
        <v>4</v>
      </c>
      <c r="B13" s="14">
        <v>3</v>
      </c>
      <c r="C13" s="15" t="s">
        <v>111</v>
      </c>
      <c r="D13" s="15">
        <v>2020</v>
      </c>
      <c r="E13" s="15" t="s">
        <v>316</v>
      </c>
      <c r="F13" s="15" t="s">
        <v>115</v>
      </c>
      <c r="G13" s="15" t="s">
        <v>116</v>
      </c>
      <c r="H13" s="15" t="s">
        <v>117</v>
      </c>
      <c r="I13" s="17" t="s">
        <v>118</v>
      </c>
      <c r="J13" s="22">
        <f t="shared" si="0"/>
        <v>1.075268817204301</v>
      </c>
      <c r="K13" s="22">
        <f t="shared" si="1"/>
        <v>0.45454545454545453</v>
      </c>
      <c r="L13" s="22">
        <f t="shared" si="2"/>
        <v>2.5641025641025639</v>
      </c>
      <c r="M13" s="15">
        <v>22</v>
      </c>
      <c r="P13" s="15">
        <v>0.93</v>
      </c>
      <c r="Q13" s="15">
        <v>0.39</v>
      </c>
      <c r="R13" s="15">
        <v>2.2000000000000002</v>
      </c>
    </row>
    <row r="14" spans="1:18">
      <c r="A14" s="14">
        <v>4</v>
      </c>
      <c r="B14" s="14">
        <v>3</v>
      </c>
      <c r="C14" s="15" t="s">
        <v>111</v>
      </c>
      <c r="D14" s="15">
        <v>2020</v>
      </c>
      <c r="E14" s="15" t="s">
        <v>307</v>
      </c>
      <c r="F14" s="15" t="s">
        <v>115</v>
      </c>
      <c r="G14" s="15" t="s">
        <v>116</v>
      </c>
      <c r="H14" s="15" t="s">
        <v>117</v>
      </c>
      <c r="I14" s="17" t="s">
        <v>118</v>
      </c>
      <c r="J14" s="22">
        <f t="shared" si="0"/>
        <v>0.18518518518518517</v>
      </c>
      <c r="K14" s="22">
        <f t="shared" si="1"/>
        <v>4.0209087253719342E-2</v>
      </c>
      <c r="L14" s="22">
        <f t="shared" si="2"/>
        <v>0.85470085470085477</v>
      </c>
      <c r="M14" s="15">
        <v>0</v>
      </c>
      <c r="P14" s="15">
        <v>5.4</v>
      </c>
      <c r="Q14" s="15">
        <v>1.17</v>
      </c>
      <c r="R14" s="15">
        <v>24.87</v>
      </c>
    </row>
    <row r="15" spans="1:18">
      <c r="B15" s="25"/>
      <c r="C15" s="18"/>
      <c r="D15" s="25"/>
      <c r="E15" s="25"/>
      <c r="J15" s="15" t="s">
        <v>285</v>
      </c>
    </row>
    <row r="16" spans="1:18">
      <c r="A16" s="25">
        <v>6</v>
      </c>
      <c r="B16" s="18">
        <v>19</v>
      </c>
      <c r="C16" s="25" t="s">
        <v>187</v>
      </c>
      <c r="D16" s="15">
        <v>2018</v>
      </c>
      <c r="E16" s="15" t="s">
        <v>333</v>
      </c>
      <c r="F16" s="15" t="s">
        <v>327</v>
      </c>
      <c r="J16" s="15">
        <v>1.2</v>
      </c>
      <c r="K16" s="15">
        <v>0.2</v>
      </c>
      <c r="L16" s="15">
        <v>8</v>
      </c>
      <c r="O16" s="15" t="s">
        <v>328</v>
      </c>
    </row>
    <row r="17" spans="1:16">
      <c r="A17" s="25">
        <v>6</v>
      </c>
      <c r="B17" s="18">
        <v>19</v>
      </c>
      <c r="C17" s="25" t="s">
        <v>187</v>
      </c>
      <c r="D17" s="15">
        <v>2018</v>
      </c>
      <c r="E17" s="15" t="s">
        <v>334</v>
      </c>
      <c r="F17" s="15" t="s">
        <v>327</v>
      </c>
      <c r="J17" s="15">
        <v>1.2</v>
      </c>
      <c r="K17" s="15">
        <v>0.2</v>
      </c>
      <c r="L17" s="15">
        <v>8</v>
      </c>
      <c r="O17" s="15" t="s">
        <v>328</v>
      </c>
    </row>
    <row r="18" spans="1:16">
      <c r="A18" s="25">
        <v>6</v>
      </c>
      <c r="B18" s="18">
        <v>19</v>
      </c>
      <c r="C18" s="25" t="s">
        <v>187</v>
      </c>
      <c r="D18" s="15">
        <v>2019</v>
      </c>
      <c r="E18" s="15" t="s">
        <v>332</v>
      </c>
      <c r="F18" s="15" t="s">
        <v>327</v>
      </c>
      <c r="J18" s="15">
        <v>2.6</v>
      </c>
      <c r="K18" s="15">
        <v>0.8</v>
      </c>
      <c r="L18" s="15">
        <v>8.6</v>
      </c>
      <c r="O18" s="15" t="s">
        <v>328</v>
      </c>
    </row>
    <row r="19" spans="1:16">
      <c r="A19" s="25">
        <v>6</v>
      </c>
      <c r="B19" s="18">
        <v>19</v>
      </c>
      <c r="C19" s="25" t="s">
        <v>187</v>
      </c>
      <c r="D19" s="15">
        <v>2018</v>
      </c>
      <c r="E19" s="15" t="s">
        <v>322</v>
      </c>
      <c r="F19" s="15" t="s">
        <v>327</v>
      </c>
      <c r="J19" s="15">
        <v>3.8</v>
      </c>
      <c r="K19" s="15">
        <v>2.2000000000000002</v>
      </c>
      <c r="L19" s="15">
        <v>6.5</v>
      </c>
      <c r="O19" s="15" t="s">
        <v>328</v>
      </c>
    </row>
    <row r="20" spans="1:16">
      <c r="B20" s="14"/>
      <c r="E20" s="14"/>
      <c r="J20" s="15" t="s">
        <v>167</v>
      </c>
      <c r="K20" s="15" t="s">
        <v>168</v>
      </c>
      <c r="L20" s="15" t="s">
        <v>169</v>
      </c>
      <c r="M20" s="23"/>
    </row>
    <row r="21" spans="1:16">
      <c r="A21" s="15">
        <v>6</v>
      </c>
      <c r="B21" s="14">
        <v>36</v>
      </c>
      <c r="C21" s="15" t="s">
        <v>120</v>
      </c>
      <c r="D21" s="15">
        <v>2012</v>
      </c>
      <c r="E21" s="15" t="s">
        <v>323</v>
      </c>
      <c r="F21" s="15" t="s">
        <v>122</v>
      </c>
      <c r="G21" s="15">
        <v>2</v>
      </c>
      <c r="J21" s="15" t="s">
        <v>162</v>
      </c>
      <c r="K21" s="15" t="s">
        <v>166</v>
      </c>
      <c r="L21" s="15">
        <v>0.28999999999999998</v>
      </c>
    </row>
    <row r="22" spans="1:16">
      <c r="A22" s="15">
        <v>6</v>
      </c>
      <c r="B22" s="14">
        <v>36</v>
      </c>
      <c r="C22" s="15" t="s">
        <v>120</v>
      </c>
      <c r="D22" s="15">
        <v>2012</v>
      </c>
      <c r="E22" s="15" t="s">
        <v>323</v>
      </c>
      <c r="F22" s="15" t="s">
        <v>175</v>
      </c>
      <c r="G22" s="15">
        <v>1</v>
      </c>
      <c r="J22" s="15" t="s">
        <v>179</v>
      </c>
      <c r="K22" s="15" t="s">
        <v>183</v>
      </c>
      <c r="L22" s="15">
        <v>0.12</v>
      </c>
    </row>
    <row r="23" spans="1:16">
      <c r="A23" s="15">
        <v>6</v>
      </c>
      <c r="B23" s="14">
        <v>36</v>
      </c>
      <c r="C23" s="15" t="s">
        <v>120</v>
      </c>
      <c r="D23" s="15">
        <v>2012</v>
      </c>
      <c r="E23" s="15" t="s">
        <v>321</v>
      </c>
      <c r="F23" s="15" t="s">
        <v>122</v>
      </c>
      <c r="G23" s="15">
        <v>1</v>
      </c>
      <c r="J23" s="15" t="s">
        <v>160</v>
      </c>
      <c r="K23" s="15" t="s">
        <v>164</v>
      </c>
      <c r="L23" s="15">
        <v>0.49</v>
      </c>
    </row>
    <row r="24" spans="1:16">
      <c r="A24" s="15">
        <v>6</v>
      </c>
      <c r="B24" s="14">
        <v>36</v>
      </c>
      <c r="C24" s="15" t="s">
        <v>120</v>
      </c>
      <c r="D24" s="15">
        <v>2012</v>
      </c>
      <c r="E24" s="14" t="s">
        <v>133</v>
      </c>
      <c r="F24" s="15" t="s">
        <v>122</v>
      </c>
      <c r="G24" s="15" t="s">
        <v>135</v>
      </c>
      <c r="H24" s="15" t="s">
        <v>117</v>
      </c>
      <c r="I24" s="17" t="s">
        <v>129</v>
      </c>
      <c r="J24" s="15">
        <v>0.94</v>
      </c>
      <c r="K24" s="15">
        <v>0.27</v>
      </c>
      <c r="L24" s="15">
        <v>3.19</v>
      </c>
      <c r="M24" s="16">
        <v>37.200000000000003</v>
      </c>
      <c r="O24" s="15" t="s">
        <v>141</v>
      </c>
    </row>
    <row r="25" spans="1:16">
      <c r="A25" s="15">
        <v>6</v>
      </c>
      <c r="B25" s="14">
        <v>36</v>
      </c>
      <c r="C25" s="15" t="s">
        <v>120</v>
      </c>
      <c r="D25" s="15">
        <v>2012</v>
      </c>
      <c r="E25" s="15" t="s">
        <v>321</v>
      </c>
      <c r="F25" s="15" t="s">
        <v>145</v>
      </c>
      <c r="G25" s="15">
        <v>1</v>
      </c>
      <c r="J25" s="15" t="s">
        <v>170</v>
      </c>
      <c r="K25" s="15" t="s">
        <v>171</v>
      </c>
      <c r="L25" s="15">
        <v>0.28999999999999998</v>
      </c>
    </row>
    <row r="26" spans="1:16">
      <c r="A26" s="15">
        <v>6</v>
      </c>
      <c r="B26" s="14">
        <v>36</v>
      </c>
      <c r="C26" s="15" t="s">
        <v>120</v>
      </c>
      <c r="D26" s="15">
        <v>2012</v>
      </c>
      <c r="E26" s="15" t="s">
        <v>326</v>
      </c>
      <c r="F26" s="15" t="s">
        <v>145</v>
      </c>
      <c r="G26" s="15">
        <v>1</v>
      </c>
      <c r="J26" s="15" t="s">
        <v>170</v>
      </c>
      <c r="K26" s="15" t="s">
        <v>174</v>
      </c>
      <c r="L26" s="15">
        <v>0.49</v>
      </c>
    </row>
    <row r="27" spans="1:16">
      <c r="A27" s="15">
        <v>6</v>
      </c>
      <c r="B27" s="14">
        <v>36</v>
      </c>
      <c r="C27" s="15" t="s">
        <v>120</v>
      </c>
      <c r="D27" s="15">
        <v>2012</v>
      </c>
      <c r="E27" s="15" t="s">
        <v>335</v>
      </c>
      <c r="F27" s="15" t="s">
        <v>145</v>
      </c>
      <c r="G27" s="15">
        <v>1</v>
      </c>
      <c r="J27" s="15" t="s">
        <v>170</v>
      </c>
      <c r="K27" s="15" t="s">
        <v>173</v>
      </c>
      <c r="L27" s="15">
        <v>0.06</v>
      </c>
    </row>
    <row r="28" spans="1:16">
      <c r="A28" s="15">
        <v>6</v>
      </c>
      <c r="B28" s="14">
        <v>36</v>
      </c>
      <c r="C28" s="15" t="s">
        <v>120</v>
      </c>
      <c r="D28" s="15">
        <v>2012</v>
      </c>
      <c r="E28" s="15" t="s">
        <v>324</v>
      </c>
      <c r="F28" s="15" t="s">
        <v>145</v>
      </c>
      <c r="G28" s="15">
        <v>1</v>
      </c>
      <c r="J28" s="15" t="s">
        <v>170</v>
      </c>
      <c r="K28" s="15" t="s">
        <v>171</v>
      </c>
      <c r="L28" s="15">
        <v>0.28999999999999998</v>
      </c>
    </row>
    <row r="29" spans="1:16">
      <c r="A29" s="15">
        <v>6</v>
      </c>
      <c r="B29" s="14">
        <v>36</v>
      </c>
      <c r="C29" s="15" t="s">
        <v>120</v>
      </c>
      <c r="D29" s="15">
        <v>2012</v>
      </c>
      <c r="E29" s="15" t="s">
        <v>320</v>
      </c>
      <c r="F29" s="15" t="s">
        <v>122</v>
      </c>
      <c r="G29" s="15">
        <v>3</v>
      </c>
      <c r="J29" s="24" t="s">
        <v>159</v>
      </c>
      <c r="K29" s="15" t="s">
        <v>163</v>
      </c>
      <c r="L29" s="15">
        <v>0.67</v>
      </c>
      <c r="P29" s="24"/>
    </row>
    <row r="30" spans="1:16">
      <c r="A30" s="15">
        <v>6</v>
      </c>
      <c r="B30" s="14">
        <v>36</v>
      </c>
      <c r="C30" s="15" t="s">
        <v>120</v>
      </c>
      <c r="D30" s="15">
        <v>2012</v>
      </c>
      <c r="E30" s="15" t="s">
        <v>320</v>
      </c>
      <c r="F30" s="15" t="s">
        <v>175</v>
      </c>
      <c r="G30" s="15">
        <v>1</v>
      </c>
      <c r="J30" s="15" t="s">
        <v>177</v>
      </c>
      <c r="K30" s="15" t="s">
        <v>181</v>
      </c>
      <c r="L30" s="15">
        <v>0.74</v>
      </c>
    </row>
    <row r="31" spans="1:16">
      <c r="A31" s="15">
        <v>6</v>
      </c>
      <c r="B31" s="14">
        <v>36</v>
      </c>
      <c r="C31" s="15" t="s">
        <v>120</v>
      </c>
      <c r="D31" s="15">
        <v>2012</v>
      </c>
      <c r="E31" s="15" t="s">
        <v>322</v>
      </c>
      <c r="F31" s="15" t="s">
        <v>122</v>
      </c>
      <c r="G31" s="15">
        <v>5</v>
      </c>
      <c r="J31" s="15" t="s">
        <v>161</v>
      </c>
      <c r="K31" s="15" t="s">
        <v>165</v>
      </c>
      <c r="L31" s="15">
        <v>0.1</v>
      </c>
    </row>
    <row r="32" spans="1:16">
      <c r="A32" s="15">
        <v>6</v>
      </c>
      <c r="B32" s="14">
        <v>36</v>
      </c>
      <c r="C32" s="15" t="s">
        <v>120</v>
      </c>
      <c r="D32" s="15">
        <v>2012</v>
      </c>
      <c r="E32" s="15" t="s">
        <v>322</v>
      </c>
      <c r="F32" s="15" t="s">
        <v>175</v>
      </c>
      <c r="G32" s="15">
        <v>1</v>
      </c>
      <c r="J32" s="15" t="s">
        <v>178</v>
      </c>
      <c r="K32" s="15" t="s">
        <v>182</v>
      </c>
      <c r="L32" s="15">
        <v>0.3</v>
      </c>
    </row>
    <row r="33" spans="1:15">
      <c r="A33" s="15">
        <v>6</v>
      </c>
      <c r="B33" s="14">
        <v>36</v>
      </c>
      <c r="C33" s="15" t="s">
        <v>120</v>
      </c>
      <c r="D33" s="15">
        <v>2012</v>
      </c>
      <c r="E33" s="15" t="s">
        <v>325</v>
      </c>
      <c r="F33" s="15" t="s">
        <v>175</v>
      </c>
      <c r="G33" s="15">
        <v>1</v>
      </c>
      <c r="J33" s="15" t="s">
        <v>176</v>
      </c>
      <c r="K33" s="15" t="s">
        <v>180</v>
      </c>
      <c r="L33" s="15">
        <v>0.42</v>
      </c>
    </row>
    <row r="34" spans="1:15">
      <c r="A34" s="15">
        <v>6</v>
      </c>
      <c r="B34" s="14">
        <v>36</v>
      </c>
      <c r="C34" s="15" t="s">
        <v>120</v>
      </c>
      <c r="D34" s="15">
        <v>2012</v>
      </c>
      <c r="E34" s="15" t="s">
        <v>325</v>
      </c>
      <c r="F34" s="15" t="s">
        <v>145</v>
      </c>
      <c r="G34" s="15">
        <v>1</v>
      </c>
      <c r="J34" s="15" t="s">
        <v>170</v>
      </c>
      <c r="K34" s="15" t="s">
        <v>172</v>
      </c>
      <c r="L34" s="15">
        <v>0.13</v>
      </c>
    </row>
    <row r="35" spans="1:15">
      <c r="A35" s="25">
        <v>6</v>
      </c>
      <c r="B35" s="18">
        <v>43</v>
      </c>
      <c r="C35" s="25" t="s">
        <v>340</v>
      </c>
      <c r="D35" s="25">
        <v>2009</v>
      </c>
      <c r="F35" s="15" t="s">
        <v>330</v>
      </c>
      <c r="G35" s="15" t="s">
        <v>186</v>
      </c>
      <c r="H35" s="15" t="s">
        <v>184</v>
      </c>
      <c r="O35" s="15" t="s">
        <v>341</v>
      </c>
    </row>
    <row r="36" spans="1:15">
      <c r="A36" s="25">
        <v>6</v>
      </c>
      <c r="B36" s="18">
        <v>43</v>
      </c>
      <c r="C36" s="25" t="s">
        <v>3</v>
      </c>
      <c r="D36" s="25">
        <v>2009</v>
      </c>
      <c r="F36" s="15" t="s">
        <v>331</v>
      </c>
      <c r="G36" s="15" t="s">
        <v>185</v>
      </c>
      <c r="H36" s="15" t="s">
        <v>184</v>
      </c>
      <c r="O36" s="15" t="s">
        <v>329</v>
      </c>
    </row>
    <row r="37" spans="1:15">
      <c r="A37" s="25"/>
      <c r="B37" s="18"/>
      <c r="J37" s="25" t="s">
        <v>302</v>
      </c>
      <c r="K37" s="25" t="s">
        <v>303</v>
      </c>
      <c r="L37" s="25" t="s">
        <v>304</v>
      </c>
    </row>
    <row r="38" spans="1:15">
      <c r="A38" s="25">
        <v>7</v>
      </c>
      <c r="B38" s="18">
        <v>25</v>
      </c>
      <c r="C38" s="15" t="s">
        <v>2</v>
      </c>
      <c r="D38" s="15">
        <v>2016</v>
      </c>
      <c r="E38" s="15" t="s">
        <v>308</v>
      </c>
      <c r="F38" s="25" t="s">
        <v>305</v>
      </c>
      <c r="G38" s="25" t="s">
        <v>336</v>
      </c>
      <c r="I38" s="17" t="s">
        <v>312</v>
      </c>
      <c r="J38" s="15">
        <v>1.5</v>
      </c>
      <c r="K38" s="15">
        <v>2.8</v>
      </c>
      <c r="L38" s="15" t="s">
        <v>287</v>
      </c>
    </row>
    <row r="39" spans="1:15">
      <c r="A39" s="25">
        <v>7</v>
      </c>
      <c r="B39" s="18">
        <v>25</v>
      </c>
      <c r="C39" s="15" t="s">
        <v>2</v>
      </c>
      <c r="D39" s="15">
        <v>2016</v>
      </c>
      <c r="E39" s="15" t="s">
        <v>309</v>
      </c>
      <c r="F39" s="25" t="s">
        <v>305</v>
      </c>
      <c r="G39" s="25" t="s">
        <v>311</v>
      </c>
      <c r="I39" s="17" t="s">
        <v>337</v>
      </c>
      <c r="J39" s="15">
        <v>7.9</v>
      </c>
      <c r="K39" s="15">
        <v>9.3000000000000007</v>
      </c>
      <c r="L39" s="15" t="s">
        <v>310</v>
      </c>
      <c r="O39" s="15" t="s">
        <v>338</v>
      </c>
    </row>
    <row r="40" spans="1:15">
      <c r="A40" s="25">
        <v>7</v>
      </c>
      <c r="B40" s="18">
        <v>25</v>
      </c>
      <c r="C40" s="15" t="s">
        <v>2</v>
      </c>
      <c r="D40" s="15">
        <v>2016</v>
      </c>
      <c r="E40" s="15" t="s">
        <v>307</v>
      </c>
      <c r="F40" s="25" t="s">
        <v>305</v>
      </c>
      <c r="G40" s="25" t="s">
        <v>301</v>
      </c>
      <c r="I40" s="17" t="s">
        <v>312</v>
      </c>
      <c r="J40" s="15">
        <v>2.2000000000000002</v>
      </c>
      <c r="K40" s="15">
        <v>3</v>
      </c>
      <c r="L40" s="15" t="s">
        <v>287</v>
      </c>
    </row>
    <row r="41" spans="1:15">
      <c r="A41" s="25">
        <v>7</v>
      </c>
      <c r="B41" s="18">
        <v>25</v>
      </c>
      <c r="C41" s="15" t="s">
        <v>2</v>
      </c>
      <c r="D41" s="15">
        <v>2016</v>
      </c>
      <c r="E41" s="15" t="s">
        <v>291</v>
      </c>
      <c r="F41" s="25" t="s">
        <v>270</v>
      </c>
      <c r="G41" s="15" t="s">
        <v>292</v>
      </c>
      <c r="H41" s="15" t="s">
        <v>107</v>
      </c>
      <c r="I41" s="17" t="s">
        <v>293</v>
      </c>
      <c r="J41" s="15">
        <v>1.1200000000000001</v>
      </c>
      <c r="K41" s="15">
        <v>0.13</v>
      </c>
      <c r="L41" s="15">
        <v>9.75</v>
      </c>
      <c r="M41" s="16">
        <v>40</v>
      </c>
    </row>
    <row r="42" spans="1:15">
      <c r="A42" s="25">
        <v>7</v>
      </c>
      <c r="B42" s="18">
        <v>25</v>
      </c>
      <c r="C42" s="15" t="s">
        <v>2</v>
      </c>
      <c r="D42" s="15">
        <v>2016</v>
      </c>
      <c r="E42" s="15" t="s">
        <v>294</v>
      </c>
      <c r="F42" s="25" t="s">
        <v>270</v>
      </c>
      <c r="G42" s="15" t="s">
        <v>295</v>
      </c>
      <c r="H42" s="15" t="s">
        <v>287</v>
      </c>
      <c r="I42" s="17" t="s">
        <v>293</v>
      </c>
      <c r="J42" s="15">
        <v>1.52</v>
      </c>
      <c r="K42" s="15">
        <v>0.32</v>
      </c>
      <c r="L42" s="15">
        <v>7.33</v>
      </c>
      <c r="M42" s="15">
        <v>27</v>
      </c>
    </row>
    <row r="43" spans="1:15">
      <c r="A43" s="25">
        <v>7</v>
      </c>
      <c r="B43" s="18">
        <v>25</v>
      </c>
      <c r="C43" s="15" t="s">
        <v>2</v>
      </c>
      <c r="D43" s="15">
        <v>2016</v>
      </c>
      <c r="E43" s="15" t="s">
        <v>291</v>
      </c>
      <c r="F43" s="25" t="s">
        <v>296</v>
      </c>
      <c r="G43" s="25" t="s">
        <v>298</v>
      </c>
      <c r="H43" s="15" t="s">
        <v>107</v>
      </c>
      <c r="I43" s="17" t="s">
        <v>293</v>
      </c>
      <c r="J43" s="15">
        <v>0.95</v>
      </c>
      <c r="K43" s="15">
        <v>0.72</v>
      </c>
      <c r="L43" s="15">
        <v>1.26</v>
      </c>
      <c r="M43" s="21">
        <v>0</v>
      </c>
    </row>
    <row r="44" spans="1:15">
      <c r="A44" s="25">
        <v>7</v>
      </c>
      <c r="B44" s="18">
        <v>25</v>
      </c>
      <c r="C44" s="15" t="s">
        <v>2</v>
      </c>
      <c r="D44" s="15">
        <v>2016</v>
      </c>
      <c r="E44" s="15" t="s">
        <v>294</v>
      </c>
      <c r="F44" s="25" t="s">
        <v>296</v>
      </c>
      <c r="G44" s="25" t="s">
        <v>298</v>
      </c>
      <c r="I44" s="17" t="s">
        <v>293</v>
      </c>
      <c r="J44" s="15">
        <v>0.96</v>
      </c>
      <c r="K44" s="15">
        <v>0.66</v>
      </c>
      <c r="L44" s="15">
        <v>1.4</v>
      </c>
      <c r="M44" s="15">
        <v>0</v>
      </c>
    </row>
    <row r="45" spans="1:15">
      <c r="A45" s="25">
        <v>7</v>
      </c>
      <c r="B45" s="18">
        <v>25</v>
      </c>
      <c r="C45" s="15" t="s">
        <v>2</v>
      </c>
      <c r="D45" s="15">
        <v>2016</v>
      </c>
      <c r="E45" s="15" t="s">
        <v>291</v>
      </c>
      <c r="F45" s="25" t="s">
        <v>299</v>
      </c>
      <c r="G45" s="15" t="s">
        <v>300</v>
      </c>
      <c r="H45" s="15" t="s">
        <v>107</v>
      </c>
      <c r="I45" s="17" t="s">
        <v>293</v>
      </c>
      <c r="J45" s="15">
        <v>1.63</v>
      </c>
      <c r="K45" s="15">
        <v>0.94</v>
      </c>
      <c r="L45" s="15">
        <v>2.84</v>
      </c>
      <c r="M45" s="21">
        <v>0</v>
      </c>
    </row>
    <row r="46" spans="1:15">
      <c r="A46" s="25">
        <v>6</v>
      </c>
      <c r="B46" s="18">
        <v>36</v>
      </c>
      <c r="C46" s="25" t="s">
        <v>120</v>
      </c>
      <c r="D46" s="25">
        <v>2012</v>
      </c>
      <c r="E46" s="18" t="s">
        <v>132</v>
      </c>
      <c r="F46" s="25" t="s">
        <v>122</v>
      </c>
      <c r="G46" s="25" t="s">
        <v>134</v>
      </c>
      <c r="H46" s="11" t="s">
        <v>107</v>
      </c>
      <c r="I46" s="25" t="s">
        <v>95</v>
      </c>
      <c r="J46" s="27">
        <v>0.95</v>
      </c>
      <c r="K46" s="27">
        <v>0.69</v>
      </c>
      <c r="L46" s="27">
        <v>1.3</v>
      </c>
      <c r="M46" s="28">
        <v>0</v>
      </c>
      <c r="N46" s="25"/>
    </row>
    <row r="47" spans="1:15">
      <c r="A47" s="25">
        <v>6</v>
      </c>
      <c r="B47" s="18">
        <v>36</v>
      </c>
      <c r="C47" s="25" t="s">
        <v>120</v>
      </c>
      <c r="D47" s="25">
        <v>2012</v>
      </c>
      <c r="E47" s="18" t="s">
        <v>132</v>
      </c>
      <c r="F47" s="25" t="s">
        <v>145</v>
      </c>
      <c r="G47" s="25" t="s">
        <v>146</v>
      </c>
      <c r="H47" s="11" t="s">
        <v>107</v>
      </c>
      <c r="I47" s="25" t="s">
        <v>95</v>
      </c>
      <c r="J47" s="27">
        <v>0.98</v>
      </c>
      <c r="K47" s="27">
        <v>0.69</v>
      </c>
      <c r="L47" s="27">
        <v>1.37</v>
      </c>
      <c r="M47" s="29" t="s">
        <v>148</v>
      </c>
      <c r="N47" s="25"/>
    </row>
    <row r="48" spans="1:15">
      <c r="A48" s="25">
        <v>6</v>
      </c>
      <c r="B48" s="18">
        <v>36</v>
      </c>
      <c r="C48" s="25" t="s">
        <v>120</v>
      </c>
      <c r="D48" s="25">
        <v>2012</v>
      </c>
      <c r="E48" s="18" t="s">
        <v>132</v>
      </c>
      <c r="F48" s="25" t="s">
        <v>149</v>
      </c>
      <c r="G48" s="25" t="s">
        <v>150</v>
      </c>
      <c r="H48" s="11" t="s">
        <v>107</v>
      </c>
      <c r="I48" s="25" t="s">
        <v>95</v>
      </c>
      <c r="J48" s="27">
        <v>0.9</v>
      </c>
      <c r="K48" s="27">
        <v>0.57999999999999996</v>
      </c>
      <c r="L48" s="27">
        <v>1.4</v>
      </c>
      <c r="M48" s="25" t="s">
        <v>148</v>
      </c>
      <c r="N48" s="25"/>
    </row>
  </sheetData>
  <sheetProtection algorithmName="SHA-512" hashValue="XzqyYJC7CZGoLlM4pW6mDGXdqTJjvRPNVARCcmmTw4qGYWc9HpOz8lqTruFoHpCU8QVVnXF8HympJiez5bCkGg==" saltValue="/vhswZnI+EFpL7oWYu8tJw==" spinCount="100000" sheet="1" objects="1" scenarios="1"/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F24" sqref="F24"/>
    </sheetView>
  </sheetViews>
  <sheetFormatPr defaultRowHeight="16.5"/>
  <cols>
    <col min="2" max="2" width="13.75" customWidth="1"/>
    <col min="4" max="9" width="9" style="8"/>
  </cols>
  <sheetData>
    <row r="1" spans="1:9">
      <c r="A1" s="9"/>
      <c r="B1" s="9" t="s">
        <v>7</v>
      </c>
      <c r="C1" s="9" t="s">
        <v>350</v>
      </c>
      <c r="D1" s="1" t="s">
        <v>423</v>
      </c>
      <c r="E1" s="1" t="s">
        <v>424</v>
      </c>
      <c r="F1" s="1" t="s">
        <v>422</v>
      </c>
      <c r="G1" s="1" t="s">
        <v>425</v>
      </c>
      <c r="H1" s="1" t="s">
        <v>426</v>
      </c>
      <c r="I1" s="1" t="s">
        <v>427</v>
      </c>
    </row>
    <row r="2" spans="1:9">
      <c r="A2" s="9">
        <v>1</v>
      </c>
      <c r="B2" s="9" t="s">
        <v>351</v>
      </c>
      <c r="C2" s="9">
        <v>4</v>
      </c>
      <c r="D2" s="1"/>
      <c r="E2" s="1" t="s">
        <v>428</v>
      </c>
      <c r="F2" s="1"/>
      <c r="G2" s="1" t="s">
        <v>428</v>
      </c>
      <c r="H2" s="1" t="s">
        <v>428</v>
      </c>
      <c r="I2" s="1" t="s">
        <v>428</v>
      </c>
    </row>
    <row r="3" spans="1:9">
      <c r="A3" s="9">
        <v>2</v>
      </c>
      <c r="B3" s="9" t="s">
        <v>352</v>
      </c>
      <c r="C3" s="9">
        <v>4</v>
      </c>
      <c r="D3" s="1"/>
      <c r="E3" s="1"/>
      <c r="F3" s="1" t="s">
        <v>428</v>
      </c>
      <c r="G3" s="1" t="s">
        <v>428</v>
      </c>
      <c r="H3" s="1" t="s">
        <v>428</v>
      </c>
      <c r="I3" s="1" t="s">
        <v>428</v>
      </c>
    </row>
    <row r="4" spans="1:9">
      <c r="A4" s="9">
        <v>3</v>
      </c>
      <c r="B4" s="9" t="s">
        <v>353</v>
      </c>
      <c r="C4" s="9">
        <v>4</v>
      </c>
      <c r="D4" s="1"/>
      <c r="E4" s="1" t="s">
        <v>428</v>
      </c>
      <c r="F4" s="1"/>
      <c r="G4" s="1" t="s">
        <v>428</v>
      </c>
      <c r="H4" s="1" t="s">
        <v>428</v>
      </c>
      <c r="I4" s="1" t="s">
        <v>428</v>
      </c>
    </row>
    <row r="5" spans="1:9">
      <c r="A5" s="9">
        <v>4</v>
      </c>
      <c r="B5" s="9" t="s">
        <v>354</v>
      </c>
      <c r="C5" s="9">
        <v>4</v>
      </c>
      <c r="D5" s="1" t="s">
        <v>428</v>
      </c>
      <c r="E5" s="1" t="s">
        <v>428</v>
      </c>
      <c r="F5" s="1" t="s">
        <v>428</v>
      </c>
      <c r="G5" s="1" t="s">
        <v>428</v>
      </c>
      <c r="H5" s="1"/>
      <c r="I5" s="1"/>
    </row>
    <row r="6" spans="1:9">
      <c r="A6" s="9">
        <v>5</v>
      </c>
      <c r="B6" s="9" t="s">
        <v>355</v>
      </c>
      <c r="C6" s="9">
        <v>4</v>
      </c>
      <c r="D6" s="1"/>
      <c r="E6" s="1" t="s">
        <v>428</v>
      </c>
      <c r="F6" s="1"/>
      <c r="G6" s="1" t="s">
        <v>428</v>
      </c>
      <c r="H6" s="1" t="s">
        <v>428</v>
      </c>
      <c r="I6" s="1" t="s">
        <v>428</v>
      </c>
    </row>
    <row r="7" spans="1:9">
      <c r="A7" s="9">
        <v>6</v>
      </c>
      <c r="B7" s="9" t="s">
        <v>356</v>
      </c>
      <c r="C7" s="9">
        <v>3</v>
      </c>
      <c r="D7" s="1" t="s">
        <v>428</v>
      </c>
      <c r="E7" s="1" t="s">
        <v>428</v>
      </c>
      <c r="F7" s="1" t="s">
        <v>428</v>
      </c>
      <c r="G7" s="1"/>
      <c r="H7" s="1"/>
      <c r="I7" s="1"/>
    </row>
    <row r="8" spans="1:9">
      <c r="A8" s="9">
        <v>7</v>
      </c>
      <c r="B8" s="9" t="s">
        <v>357</v>
      </c>
      <c r="C8" s="9">
        <v>3</v>
      </c>
      <c r="D8" s="1" t="s">
        <v>428</v>
      </c>
      <c r="E8" s="1" t="s">
        <v>428</v>
      </c>
      <c r="F8" s="1"/>
      <c r="G8" s="1" t="s">
        <v>428</v>
      </c>
      <c r="H8" s="1"/>
      <c r="I8" s="1"/>
    </row>
    <row r="9" spans="1:9">
      <c r="A9" s="9">
        <v>8</v>
      </c>
      <c r="B9" s="9" t="s">
        <v>358</v>
      </c>
      <c r="C9" s="9">
        <v>3</v>
      </c>
      <c r="D9" s="1"/>
      <c r="E9" s="1" t="s">
        <v>428</v>
      </c>
      <c r="F9" s="1"/>
      <c r="G9" s="1" t="s">
        <v>428</v>
      </c>
      <c r="H9" s="1" t="s">
        <v>428</v>
      </c>
      <c r="I9" s="1"/>
    </row>
    <row r="10" spans="1:9">
      <c r="A10" s="9">
        <v>9</v>
      </c>
      <c r="B10" s="9" t="s">
        <v>359</v>
      </c>
      <c r="C10" s="9">
        <v>3</v>
      </c>
      <c r="D10" s="1"/>
      <c r="E10" s="1"/>
      <c r="F10" s="1"/>
      <c r="G10" s="1" t="s">
        <v>428</v>
      </c>
      <c r="H10" s="1" t="s">
        <v>428</v>
      </c>
      <c r="I10" s="1" t="s">
        <v>428</v>
      </c>
    </row>
    <row r="11" spans="1:9">
      <c r="A11" s="9">
        <v>10</v>
      </c>
      <c r="B11" s="9" t="s">
        <v>360</v>
      </c>
      <c r="C11" s="9">
        <v>3</v>
      </c>
      <c r="D11" s="1"/>
      <c r="E11" s="1"/>
      <c r="F11" s="1"/>
      <c r="G11" s="1" t="s">
        <v>428</v>
      </c>
      <c r="H11" s="1" t="s">
        <v>428</v>
      </c>
      <c r="I11" s="1" t="s">
        <v>428</v>
      </c>
    </row>
    <row r="12" spans="1:9">
      <c r="A12" s="9">
        <v>11</v>
      </c>
      <c r="B12" s="9" t="s">
        <v>361</v>
      </c>
      <c r="C12" s="9">
        <v>3</v>
      </c>
      <c r="D12" s="1" t="s">
        <v>428</v>
      </c>
      <c r="E12" s="1" t="s">
        <v>428</v>
      </c>
      <c r="F12" s="1"/>
      <c r="G12" s="1" t="s">
        <v>428</v>
      </c>
      <c r="H12" s="1"/>
      <c r="I12" s="1"/>
    </row>
    <row r="13" spans="1:9">
      <c r="A13" s="9">
        <v>12</v>
      </c>
      <c r="B13" s="9" t="s">
        <v>362</v>
      </c>
      <c r="C13" s="9">
        <v>3</v>
      </c>
      <c r="D13" s="1"/>
      <c r="E13" s="1" t="s">
        <v>428</v>
      </c>
      <c r="F13" s="1"/>
      <c r="G13" s="1" t="s">
        <v>428</v>
      </c>
      <c r="H13" s="1"/>
      <c r="I13" s="1" t="s">
        <v>428</v>
      </c>
    </row>
    <row r="14" spans="1:9">
      <c r="A14" s="9">
        <v>13</v>
      </c>
      <c r="B14" s="9" t="s">
        <v>363</v>
      </c>
      <c r="C14" s="9">
        <v>3</v>
      </c>
      <c r="D14" s="1" t="s">
        <v>428</v>
      </c>
      <c r="E14" s="1"/>
      <c r="F14" s="1"/>
      <c r="G14" s="1"/>
      <c r="H14" s="1" t="s">
        <v>428</v>
      </c>
      <c r="I14" s="1" t="s">
        <v>428</v>
      </c>
    </row>
    <row r="15" spans="1:9">
      <c r="A15" s="9">
        <v>14</v>
      </c>
      <c r="B15" s="9" t="s">
        <v>364</v>
      </c>
      <c r="C15" s="9">
        <v>3</v>
      </c>
      <c r="D15" s="1" t="s">
        <v>428</v>
      </c>
      <c r="E15" s="1" t="s">
        <v>428</v>
      </c>
      <c r="F15" s="1"/>
      <c r="G15" s="1" t="s">
        <v>428</v>
      </c>
      <c r="H15" s="1"/>
      <c r="I15" s="1"/>
    </row>
    <row r="16" spans="1:9">
      <c r="A16" s="9">
        <v>15</v>
      </c>
      <c r="B16" s="9" t="s">
        <v>109</v>
      </c>
      <c r="C16" s="9">
        <v>3</v>
      </c>
      <c r="D16" s="1" t="s">
        <v>428</v>
      </c>
      <c r="E16" s="1" t="s">
        <v>428</v>
      </c>
      <c r="F16" s="1" t="s">
        <v>428</v>
      </c>
      <c r="G16" s="1"/>
      <c r="H16" s="1"/>
      <c r="I16" s="1"/>
    </row>
    <row r="17" spans="1:9">
      <c r="A17" s="9">
        <v>16</v>
      </c>
      <c r="B17" s="9" t="s">
        <v>365</v>
      </c>
      <c r="C17" s="9">
        <v>3</v>
      </c>
      <c r="D17" s="1" t="s">
        <v>428</v>
      </c>
      <c r="E17" s="1" t="s">
        <v>428</v>
      </c>
      <c r="F17" s="1"/>
      <c r="G17" s="1" t="s">
        <v>428</v>
      </c>
      <c r="H17" s="1"/>
      <c r="I17" s="1"/>
    </row>
    <row r="18" spans="1:9">
      <c r="A18" s="9">
        <v>17</v>
      </c>
      <c r="B18" s="9" t="s">
        <v>366</v>
      </c>
      <c r="C18" s="9">
        <v>3</v>
      </c>
      <c r="D18" s="1"/>
      <c r="E18" s="1"/>
      <c r="F18" s="1"/>
      <c r="G18" s="1" t="s">
        <v>428</v>
      </c>
      <c r="H18" s="1" t="s">
        <v>428</v>
      </c>
      <c r="I18" s="1" t="s">
        <v>428</v>
      </c>
    </row>
    <row r="19" spans="1:9">
      <c r="A19" s="9">
        <v>18</v>
      </c>
      <c r="B19" s="9" t="s">
        <v>367</v>
      </c>
      <c r="C19" s="9">
        <v>3</v>
      </c>
      <c r="D19" s="1"/>
      <c r="E19" s="1"/>
      <c r="F19" s="1"/>
      <c r="G19" s="1" t="s">
        <v>428</v>
      </c>
      <c r="H19" s="1" t="s">
        <v>428</v>
      </c>
      <c r="I19" s="1" t="s">
        <v>428</v>
      </c>
    </row>
    <row r="20" spans="1:9">
      <c r="A20" s="9">
        <v>19</v>
      </c>
      <c r="B20" s="9" t="s">
        <v>368</v>
      </c>
      <c r="C20" s="9">
        <v>2</v>
      </c>
      <c r="D20" s="1"/>
      <c r="E20" s="1" t="s">
        <v>428</v>
      </c>
      <c r="F20" s="1"/>
      <c r="G20" s="1" t="s">
        <v>428</v>
      </c>
      <c r="H20" s="1"/>
      <c r="I20" s="1"/>
    </row>
    <row r="21" spans="1:9">
      <c r="A21" s="9">
        <v>20</v>
      </c>
      <c r="B21" s="9" t="s">
        <v>369</v>
      </c>
      <c r="C21" s="9">
        <v>2</v>
      </c>
      <c r="D21" s="1"/>
      <c r="E21" s="1" t="s">
        <v>428</v>
      </c>
      <c r="F21" s="1"/>
      <c r="G21" s="1" t="s">
        <v>428</v>
      </c>
      <c r="H21" s="1"/>
      <c r="I21" s="1"/>
    </row>
    <row r="22" spans="1:9">
      <c r="A22" s="9">
        <v>21</v>
      </c>
      <c r="B22" s="9" t="s">
        <v>370</v>
      </c>
      <c r="C22" s="9">
        <v>2</v>
      </c>
      <c r="D22" s="1"/>
      <c r="E22" s="1" t="s">
        <v>428</v>
      </c>
      <c r="F22" s="1"/>
      <c r="G22" s="1" t="s">
        <v>428</v>
      </c>
      <c r="H22" s="1"/>
      <c r="I22" s="1"/>
    </row>
    <row r="23" spans="1:9">
      <c r="A23" s="9">
        <v>22</v>
      </c>
      <c r="B23" s="9" t="s">
        <v>371</v>
      </c>
      <c r="C23" s="9">
        <v>2</v>
      </c>
      <c r="D23" s="1" t="s">
        <v>428</v>
      </c>
      <c r="E23" s="1" t="s">
        <v>428</v>
      </c>
      <c r="F23" s="1"/>
      <c r="G23" s="1"/>
      <c r="H23" s="1"/>
      <c r="I23" s="1"/>
    </row>
    <row r="24" spans="1:9">
      <c r="A24" s="9">
        <v>23</v>
      </c>
      <c r="B24" s="9" t="s">
        <v>372</v>
      </c>
      <c r="C24" s="9">
        <v>2</v>
      </c>
      <c r="D24" s="1"/>
      <c r="E24" s="1" t="s">
        <v>428</v>
      </c>
      <c r="F24" s="1"/>
      <c r="G24" s="1" t="s">
        <v>428</v>
      </c>
      <c r="H24" s="1"/>
      <c r="I24" s="1"/>
    </row>
    <row r="25" spans="1:9">
      <c r="A25" s="9">
        <v>24</v>
      </c>
      <c r="B25" s="9" t="s">
        <v>373</v>
      </c>
      <c r="C25" s="9">
        <v>2</v>
      </c>
      <c r="D25" s="1"/>
      <c r="E25" s="1"/>
      <c r="F25" s="1"/>
      <c r="G25" s="1" t="s">
        <v>428</v>
      </c>
      <c r="H25" s="1"/>
      <c r="I25" s="1" t="s">
        <v>428</v>
      </c>
    </row>
    <row r="26" spans="1:9">
      <c r="A26" s="9">
        <v>25</v>
      </c>
      <c r="B26" s="9" t="s">
        <v>374</v>
      </c>
      <c r="C26" s="9">
        <v>2</v>
      </c>
      <c r="D26" s="1"/>
      <c r="E26" s="1" t="s">
        <v>428</v>
      </c>
      <c r="F26" s="1"/>
      <c r="G26" s="1" t="s">
        <v>428</v>
      </c>
      <c r="H26" s="1"/>
      <c r="I26" s="1"/>
    </row>
    <row r="27" spans="1:9">
      <c r="A27" s="9">
        <v>26</v>
      </c>
      <c r="B27" s="9" t="s">
        <v>375</v>
      </c>
      <c r="C27" s="9">
        <v>2</v>
      </c>
      <c r="D27" s="1"/>
      <c r="E27" s="1"/>
      <c r="F27" s="1"/>
      <c r="G27" s="1" t="s">
        <v>428</v>
      </c>
      <c r="H27" s="1" t="s">
        <v>428</v>
      </c>
      <c r="I27" s="1"/>
    </row>
    <row r="28" spans="1:9">
      <c r="A28" s="9">
        <v>27</v>
      </c>
      <c r="B28" s="9" t="s">
        <v>376</v>
      </c>
      <c r="C28" s="9">
        <v>2</v>
      </c>
      <c r="D28" s="1"/>
      <c r="E28" s="1" t="s">
        <v>428</v>
      </c>
      <c r="F28" s="1"/>
      <c r="G28" s="1" t="s">
        <v>428</v>
      </c>
      <c r="H28" s="1"/>
      <c r="I28" s="1"/>
    </row>
    <row r="29" spans="1:9">
      <c r="A29" s="9">
        <v>28</v>
      </c>
      <c r="B29" s="9" t="s">
        <v>377</v>
      </c>
      <c r="C29" s="9">
        <v>2</v>
      </c>
      <c r="D29" s="1"/>
      <c r="E29" s="1" t="s">
        <v>428</v>
      </c>
      <c r="F29" s="1"/>
      <c r="G29" s="1"/>
      <c r="H29" s="1"/>
      <c r="I29" s="1" t="s">
        <v>428</v>
      </c>
    </row>
    <row r="30" spans="1:9">
      <c r="A30" s="9">
        <v>29</v>
      </c>
      <c r="B30" s="9" t="s">
        <v>378</v>
      </c>
      <c r="C30" s="9">
        <v>2</v>
      </c>
      <c r="D30" s="1"/>
      <c r="E30" s="1" t="s">
        <v>428</v>
      </c>
      <c r="F30" s="1"/>
      <c r="G30" s="1" t="s">
        <v>428</v>
      </c>
      <c r="H30" s="1"/>
      <c r="I30" s="1"/>
    </row>
    <row r="31" spans="1:9">
      <c r="A31" s="9">
        <v>30</v>
      </c>
      <c r="B31" s="9" t="s">
        <v>379</v>
      </c>
      <c r="C31" s="9">
        <v>1</v>
      </c>
      <c r="D31" s="1"/>
      <c r="E31" s="1"/>
      <c r="F31" s="1"/>
      <c r="G31" s="1"/>
      <c r="H31" s="1" t="s">
        <v>428</v>
      </c>
      <c r="I31" s="1"/>
    </row>
    <row r="32" spans="1:9">
      <c r="A32" s="9">
        <v>31</v>
      </c>
      <c r="B32" s="9" t="s">
        <v>380</v>
      </c>
      <c r="C32" s="9">
        <v>1</v>
      </c>
      <c r="D32" s="1"/>
      <c r="E32" s="1"/>
      <c r="F32" s="1"/>
      <c r="G32" s="1"/>
      <c r="H32" s="1" t="s">
        <v>428</v>
      </c>
      <c r="I32" s="1"/>
    </row>
    <row r="33" spans="1:9">
      <c r="A33" s="9">
        <v>32</v>
      </c>
      <c r="B33" s="9" t="s">
        <v>381</v>
      </c>
      <c r="C33" s="9">
        <v>1</v>
      </c>
      <c r="D33" s="1"/>
      <c r="E33" s="1"/>
      <c r="F33" s="1"/>
      <c r="G33" s="1"/>
      <c r="H33" s="1" t="s">
        <v>428</v>
      </c>
      <c r="I33" s="1"/>
    </row>
    <row r="34" spans="1:9">
      <c r="A34" s="9">
        <v>33</v>
      </c>
      <c r="B34" s="9" t="s">
        <v>382</v>
      </c>
      <c r="C34" s="9">
        <v>1</v>
      </c>
      <c r="D34" s="1"/>
      <c r="E34" s="1"/>
      <c r="F34" s="1"/>
      <c r="G34" s="1"/>
      <c r="H34" s="1" t="s">
        <v>428</v>
      </c>
      <c r="I34" s="1"/>
    </row>
    <row r="35" spans="1:9">
      <c r="A35" s="9">
        <v>34</v>
      </c>
      <c r="B35" s="9" t="s">
        <v>383</v>
      </c>
      <c r="C35" s="9">
        <v>1</v>
      </c>
      <c r="D35" s="1"/>
      <c r="E35" s="1" t="s">
        <v>428</v>
      </c>
      <c r="F35" s="1"/>
      <c r="G35" s="1"/>
      <c r="H35" s="1"/>
      <c r="I35" s="1"/>
    </row>
    <row r="36" spans="1:9">
      <c r="A36" s="9">
        <v>35</v>
      </c>
      <c r="B36" s="9" t="s">
        <v>384</v>
      </c>
      <c r="C36" s="9">
        <v>1</v>
      </c>
      <c r="D36" s="1"/>
      <c r="E36" s="1"/>
      <c r="F36" s="1"/>
      <c r="G36" s="1" t="s">
        <v>428</v>
      </c>
      <c r="H36" s="1"/>
      <c r="I36" s="1"/>
    </row>
    <row r="37" spans="1:9">
      <c r="A37" s="9">
        <v>36</v>
      </c>
      <c r="B37" s="9" t="s">
        <v>385</v>
      </c>
      <c r="C37" s="9">
        <v>1</v>
      </c>
      <c r="D37" s="1" t="s">
        <v>428</v>
      </c>
      <c r="E37" s="1"/>
      <c r="F37" s="1"/>
      <c r="G37" s="1"/>
      <c r="H37" s="1"/>
      <c r="I37" s="1"/>
    </row>
    <row r="38" spans="1:9">
      <c r="A38" s="9">
        <v>37</v>
      </c>
      <c r="B38" s="9" t="s">
        <v>386</v>
      </c>
      <c r="C38" s="9">
        <v>1</v>
      </c>
      <c r="D38" s="1"/>
      <c r="E38" s="1" t="s">
        <v>428</v>
      </c>
      <c r="F38" s="1"/>
      <c r="G38" s="1"/>
      <c r="H38" s="1"/>
      <c r="I38" s="1"/>
    </row>
    <row r="39" spans="1:9">
      <c r="A39" s="9">
        <v>38</v>
      </c>
      <c r="B39" s="9" t="s">
        <v>387</v>
      </c>
      <c r="C39" s="9">
        <v>1</v>
      </c>
      <c r="D39" s="1"/>
      <c r="E39" s="1"/>
      <c r="F39" s="1"/>
      <c r="G39" s="1"/>
      <c r="H39" s="1" t="s">
        <v>428</v>
      </c>
      <c r="I39" s="1"/>
    </row>
    <row r="40" spans="1:9">
      <c r="A40" s="9">
        <v>39</v>
      </c>
      <c r="B40" s="9" t="s">
        <v>388</v>
      </c>
      <c r="C40" s="9">
        <v>1</v>
      </c>
      <c r="D40" s="1" t="s">
        <v>428</v>
      </c>
      <c r="E40" s="1"/>
      <c r="F40" s="1"/>
      <c r="G40" s="1"/>
      <c r="H40" s="1"/>
      <c r="I40" s="1"/>
    </row>
    <row r="41" spans="1:9">
      <c r="A41" s="9">
        <v>40</v>
      </c>
      <c r="B41" s="9" t="s">
        <v>389</v>
      </c>
      <c r="C41" s="9">
        <v>1</v>
      </c>
      <c r="D41" s="1"/>
      <c r="E41" s="1"/>
      <c r="F41" s="1"/>
      <c r="G41" s="1"/>
      <c r="H41" s="1" t="s">
        <v>428</v>
      </c>
      <c r="I41" s="1"/>
    </row>
    <row r="42" spans="1:9">
      <c r="A42" s="9">
        <v>41</v>
      </c>
      <c r="B42" s="9" t="s">
        <v>390</v>
      </c>
      <c r="C42" s="9">
        <v>1</v>
      </c>
      <c r="D42" s="1"/>
      <c r="E42" s="1"/>
      <c r="F42" s="1"/>
      <c r="G42" s="1"/>
      <c r="H42" s="1" t="s">
        <v>428</v>
      </c>
      <c r="I42" s="1"/>
    </row>
    <row r="43" spans="1:9">
      <c r="A43" s="9">
        <v>42</v>
      </c>
      <c r="B43" s="9" t="s">
        <v>391</v>
      </c>
      <c r="C43" s="9">
        <v>1</v>
      </c>
      <c r="D43" s="1"/>
      <c r="E43" s="1"/>
      <c r="F43" s="1"/>
      <c r="G43" s="1"/>
      <c r="H43" s="1" t="s">
        <v>428</v>
      </c>
      <c r="I43" s="1"/>
    </row>
    <row r="44" spans="1:9">
      <c r="A44" s="9">
        <v>43</v>
      </c>
      <c r="B44" s="9" t="s">
        <v>392</v>
      </c>
      <c r="C44" s="9">
        <v>1</v>
      </c>
      <c r="D44" s="1"/>
      <c r="E44" s="1"/>
      <c r="F44" s="1"/>
      <c r="G44" s="1" t="s">
        <v>428</v>
      </c>
      <c r="H44" s="1"/>
      <c r="I44" s="1"/>
    </row>
    <row r="45" spans="1:9">
      <c r="A45" s="9">
        <v>44</v>
      </c>
      <c r="B45" s="9" t="s">
        <v>393</v>
      </c>
      <c r="C45" s="9">
        <v>1</v>
      </c>
      <c r="D45" s="1"/>
      <c r="E45" s="1"/>
      <c r="F45" s="1"/>
      <c r="G45" s="1"/>
      <c r="H45" s="1" t="s">
        <v>428</v>
      </c>
      <c r="I45" s="1"/>
    </row>
    <row r="46" spans="1:9">
      <c r="A46" s="9">
        <v>45</v>
      </c>
      <c r="B46" s="9" t="s">
        <v>394</v>
      </c>
      <c r="C46" s="9">
        <v>1</v>
      </c>
      <c r="D46" s="1"/>
      <c r="E46" s="1"/>
      <c r="F46" s="1"/>
      <c r="G46" s="1" t="s">
        <v>428</v>
      </c>
      <c r="H46" s="1"/>
      <c r="I46" s="1"/>
    </row>
    <row r="47" spans="1:9">
      <c r="A47" s="9">
        <v>46</v>
      </c>
      <c r="B47" s="9" t="s">
        <v>395</v>
      </c>
      <c r="C47" s="9">
        <v>1</v>
      </c>
      <c r="D47" s="1"/>
      <c r="E47" s="1"/>
      <c r="F47" s="1"/>
      <c r="G47" s="1"/>
      <c r="H47" s="1" t="s">
        <v>428</v>
      </c>
      <c r="I47" s="1"/>
    </row>
    <row r="48" spans="1:9">
      <c r="A48" s="9">
        <v>47</v>
      </c>
      <c r="B48" s="9" t="s">
        <v>396</v>
      </c>
      <c r="C48" s="9">
        <v>1</v>
      </c>
      <c r="D48" s="1"/>
      <c r="E48" s="1"/>
      <c r="F48" s="1"/>
      <c r="G48" s="1"/>
      <c r="H48" s="1" t="s">
        <v>428</v>
      </c>
      <c r="I48" s="1"/>
    </row>
    <row r="49" spans="1:9">
      <c r="A49" s="9">
        <v>48</v>
      </c>
      <c r="B49" s="9" t="s">
        <v>397</v>
      </c>
      <c r="C49" s="9">
        <v>1</v>
      </c>
      <c r="D49" s="1"/>
      <c r="E49" s="1" t="s">
        <v>428</v>
      </c>
      <c r="F49" s="1"/>
      <c r="G49" s="1"/>
      <c r="H49" s="1"/>
      <c r="I49" s="1"/>
    </row>
    <row r="50" spans="1:9">
      <c r="A50" s="9">
        <v>49</v>
      </c>
      <c r="B50" s="9" t="s">
        <v>398</v>
      </c>
      <c r="C50" s="9">
        <v>1</v>
      </c>
      <c r="D50" s="1" t="s">
        <v>428</v>
      </c>
      <c r="E50" s="1"/>
      <c r="F50" s="1"/>
      <c r="G50" s="1"/>
      <c r="H50" s="1"/>
      <c r="I50" s="1"/>
    </row>
    <row r="51" spans="1:9">
      <c r="A51" s="9">
        <v>50</v>
      </c>
      <c r="B51" s="9" t="s">
        <v>399</v>
      </c>
      <c r="C51" s="9">
        <v>1</v>
      </c>
      <c r="D51" s="1" t="s">
        <v>428</v>
      </c>
      <c r="E51" s="1"/>
      <c r="F51" s="1"/>
      <c r="G51" s="1"/>
      <c r="H51" s="1"/>
      <c r="I51" s="1"/>
    </row>
    <row r="52" spans="1:9">
      <c r="A52" s="9">
        <v>51</v>
      </c>
      <c r="B52" s="9" t="s">
        <v>400</v>
      </c>
      <c r="C52" s="9">
        <v>1</v>
      </c>
      <c r="D52" s="1" t="s">
        <v>428</v>
      </c>
      <c r="E52" s="1"/>
      <c r="F52" s="1"/>
      <c r="G52" s="1"/>
      <c r="H52" s="1"/>
      <c r="I52" s="1"/>
    </row>
    <row r="53" spans="1:9">
      <c r="A53" s="9">
        <v>52</v>
      </c>
      <c r="B53" s="9" t="s">
        <v>401</v>
      </c>
      <c r="C53" s="9">
        <v>1</v>
      </c>
      <c r="D53" s="1"/>
      <c r="E53" s="1"/>
      <c r="F53" s="1"/>
      <c r="G53" s="1" t="s">
        <v>428</v>
      </c>
      <c r="H53" s="1"/>
      <c r="I53" s="1"/>
    </row>
    <row r="54" spans="1:9">
      <c r="A54" s="9">
        <v>53</v>
      </c>
      <c r="B54" s="9" t="s">
        <v>402</v>
      </c>
      <c r="C54" s="9">
        <v>1</v>
      </c>
      <c r="D54" s="1"/>
      <c r="E54" s="1"/>
      <c r="F54" s="1"/>
      <c r="G54" s="1"/>
      <c r="H54" s="1" t="s">
        <v>428</v>
      </c>
      <c r="I54" s="1"/>
    </row>
    <row r="55" spans="1:9">
      <c r="A55" s="9">
        <v>54</v>
      </c>
      <c r="B55" s="9" t="s">
        <v>403</v>
      </c>
      <c r="C55" s="9">
        <v>1</v>
      </c>
      <c r="D55" s="1"/>
      <c r="E55" s="1"/>
      <c r="F55" s="1"/>
      <c r="G55" s="1" t="s">
        <v>428</v>
      </c>
      <c r="H55" s="1"/>
      <c r="I55" s="1"/>
    </row>
    <row r="56" spans="1:9">
      <c r="A56" s="9">
        <v>55</v>
      </c>
      <c r="B56" s="9" t="s">
        <v>404</v>
      </c>
      <c r="C56" s="9">
        <v>1</v>
      </c>
      <c r="D56" s="1"/>
      <c r="E56" s="1"/>
      <c r="F56" s="1"/>
      <c r="G56" s="1" t="s">
        <v>428</v>
      </c>
      <c r="H56" s="1"/>
      <c r="I56" s="1"/>
    </row>
    <row r="57" spans="1:9">
      <c r="A57" s="9">
        <v>56</v>
      </c>
      <c r="B57" s="9" t="s">
        <v>405</v>
      </c>
      <c r="C57" s="9">
        <v>1</v>
      </c>
      <c r="D57" s="1" t="s">
        <v>428</v>
      </c>
      <c r="E57" s="1"/>
      <c r="F57" s="1"/>
      <c r="G57" s="1"/>
      <c r="H57" s="1"/>
      <c r="I57" s="1"/>
    </row>
    <row r="58" spans="1:9">
      <c r="A58" s="9">
        <v>57</v>
      </c>
      <c r="B58" s="9" t="s">
        <v>406</v>
      </c>
      <c r="C58" s="9">
        <v>1</v>
      </c>
      <c r="D58" s="1" t="s">
        <v>428</v>
      </c>
      <c r="E58" s="1"/>
      <c r="F58" s="1"/>
      <c r="G58" s="1"/>
      <c r="H58" s="1"/>
      <c r="I58" s="1"/>
    </row>
    <row r="59" spans="1:9">
      <c r="A59" s="9">
        <v>58</v>
      </c>
      <c r="B59" s="9" t="s">
        <v>407</v>
      </c>
      <c r="C59" s="9">
        <v>1</v>
      </c>
      <c r="D59" s="1"/>
      <c r="E59" s="1"/>
      <c r="F59" s="1"/>
      <c r="G59" s="1"/>
      <c r="H59" s="1" t="s">
        <v>428</v>
      </c>
      <c r="I59" s="1"/>
    </row>
    <row r="60" spans="1:9">
      <c r="A60" s="9">
        <v>59</v>
      </c>
      <c r="B60" s="9" t="s">
        <v>408</v>
      </c>
      <c r="C60" s="9">
        <v>1</v>
      </c>
      <c r="D60" s="1"/>
      <c r="E60" s="1"/>
      <c r="F60" s="1"/>
      <c r="G60" s="1"/>
      <c r="H60" s="1" t="s">
        <v>428</v>
      </c>
      <c r="I60" s="1"/>
    </row>
    <row r="61" spans="1:9">
      <c r="A61" s="9">
        <v>60</v>
      </c>
      <c r="B61" s="9" t="s">
        <v>409</v>
      </c>
      <c r="C61" s="9">
        <v>1</v>
      </c>
      <c r="D61" s="1" t="s">
        <v>428</v>
      </c>
      <c r="E61" s="1"/>
      <c r="F61" s="1"/>
      <c r="G61" s="1"/>
      <c r="H61" s="1"/>
      <c r="I61" s="1"/>
    </row>
    <row r="62" spans="1:9">
      <c r="A62" s="9">
        <v>61</v>
      </c>
      <c r="B62" s="9" t="s">
        <v>410</v>
      </c>
      <c r="C62" s="9">
        <v>1</v>
      </c>
      <c r="D62" s="1" t="s">
        <v>428</v>
      </c>
      <c r="E62" s="1"/>
      <c r="F62" s="1"/>
      <c r="G62" s="1"/>
      <c r="H62" s="1"/>
      <c r="I62" s="1"/>
    </row>
    <row r="63" spans="1:9">
      <c r="A63" s="9">
        <v>62</v>
      </c>
      <c r="B63" s="9" t="s">
        <v>411</v>
      </c>
      <c r="C63" s="9">
        <v>1</v>
      </c>
      <c r="D63" s="1"/>
      <c r="E63" s="1"/>
      <c r="F63" s="1"/>
      <c r="G63" s="1" t="s">
        <v>428</v>
      </c>
      <c r="H63" s="1"/>
      <c r="I63" s="1"/>
    </row>
    <row r="64" spans="1:9">
      <c r="A64" s="9">
        <v>63</v>
      </c>
      <c r="B64" s="9" t="s">
        <v>412</v>
      </c>
      <c r="C64" s="9">
        <v>1</v>
      </c>
      <c r="D64" s="1"/>
      <c r="E64" s="1" t="s">
        <v>428</v>
      </c>
      <c r="F64" s="1"/>
      <c r="G64" s="1"/>
      <c r="H64" s="1"/>
      <c r="I64" s="1"/>
    </row>
    <row r="65" spans="1:9">
      <c r="A65" s="9">
        <v>64</v>
      </c>
      <c r="B65" s="9" t="s">
        <v>413</v>
      </c>
      <c r="C65" s="9">
        <v>1</v>
      </c>
      <c r="D65" s="1"/>
      <c r="E65" s="1"/>
      <c r="F65" s="1"/>
      <c r="G65" s="1" t="s">
        <v>428</v>
      </c>
      <c r="H65" s="1"/>
      <c r="I65" s="1"/>
    </row>
    <row r="66" spans="1:9">
      <c r="A66" s="9">
        <v>65</v>
      </c>
      <c r="B66" s="9" t="s">
        <v>414</v>
      </c>
      <c r="C66" s="9">
        <v>1</v>
      </c>
      <c r="D66" s="1"/>
      <c r="E66" s="1"/>
      <c r="F66" s="1"/>
      <c r="G66" s="1"/>
      <c r="H66" s="1" t="s">
        <v>428</v>
      </c>
      <c r="I66" s="1"/>
    </row>
    <row r="67" spans="1:9">
      <c r="A67" s="9">
        <v>66</v>
      </c>
      <c r="B67" s="9" t="s">
        <v>415</v>
      </c>
      <c r="C67" s="9">
        <v>1</v>
      </c>
      <c r="D67" s="1"/>
      <c r="E67" s="1" t="s">
        <v>428</v>
      </c>
      <c r="F67" s="1"/>
      <c r="G67" s="1"/>
      <c r="H67" s="1"/>
      <c r="I67" s="1"/>
    </row>
    <row r="68" spans="1:9">
      <c r="A68" s="9">
        <v>67</v>
      </c>
      <c r="B68" s="9" t="s">
        <v>416</v>
      </c>
      <c r="C68" s="9">
        <v>1</v>
      </c>
      <c r="D68" s="1" t="s">
        <v>428</v>
      </c>
      <c r="E68" s="1"/>
      <c r="F68" s="1"/>
      <c r="G68" s="1"/>
      <c r="H68" s="1"/>
      <c r="I68" s="1"/>
    </row>
    <row r="69" spans="1:9">
      <c r="A69" s="9">
        <v>68</v>
      </c>
      <c r="B69" s="9" t="s">
        <v>417</v>
      </c>
      <c r="C69" s="9">
        <v>1</v>
      </c>
      <c r="D69" s="1" t="s">
        <v>428</v>
      </c>
      <c r="E69" s="1"/>
      <c r="F69" s="1"/>
      <c r="G69" s="1"/>
      <c r="H69" s="1"/>
      <c r="I69" s="1"/>
    </row>
    <row r="70" spans="1:9">
      <c r="A70" s="9">
        <v>69</v>
      </c>
      <c r="B70" s="9" t="s">
        <v>418</v>
      </c>
      <c r="C70" s="9">
        <v>1</v>
      </c>
      <c r="D70" s="1" t="s">
        <v>428</v>
      </c>
      <c r="E70" s="1"/>
      <c r="F70" s="1"/>
      <c r="G70" s="1"/>
      <c r="H70" s="1"/>
      <c r="I70" s="1"/>
    </row>
    <row r="71" spans="1:9">
      <c r="A71" s="9">
        <v>70</v>
      </c>
      <c r="B71" s="9" t="s">
        <v>419</v>
      </c>
      <c r="C71" s="9">
        <v>1</v>
      </c>
      <c r="D71" s="1"/>
      <c r="E71" s="1"/>
      <c r="F71" s="1"/>
      <c r="G71" s="1"/>
      <c r="H71" s="1" t="s">
        <v>428</v>
      </c>
      <c r="I71" s="1"/>
    </row>
    <row r="72" spans="1:9">
      <c r="A72" s="9">
        <v>71</v>
      </c>
      <c r="B72" s="9" t="s">
        <v>420</v>
      </c>
      <c r="C72" s="9">
        <v>1</v>
      </c>
      <c r="D72" s="1"/>
      <c r="E72" s="1" t="s">
        <v>428</v>
      </c>
      <c r="F72" s="1"/>
      <c r="G72" s="1"/>
      <c r="H72" s="1"/>
      <c r="I72" s="1"/>
    </row>
    <row r="73" spans="1:9">
      <c r="A73" s="9">
        <v>72</v>
      </c>
      <c r="B73" s="9" t="s">
        <v>421</v>
      </c>
      <c r="C73" s="9">
        <v>1</v>
      </c>
      <c r="D73" s="1" t="s">
        <v>428</v>
      </c>
      <c r="E73" s="1"/>
      <c r="F73" s="1"/>
      <c r="G73" s="1"/>
      <c r="H73" s="1"/>
      <c r="I73" s="1"/>
    </row>
  </sheetData>
  <sheetProtection algorithmName="SHA-512" hashValue="4di07XokoYBb48A/8zZhQVc9hXhMbUAlFdThqmUQchDLBBtburnN52HL/htpFpe/I2bFD1C8tcweUCItLIaecw==" saltValue="JgQAv8FQi+9dBsbJWTtl7g==" spinCount="100000" sheet="1" objects="1" scenarios="1"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opLeftCell="A13" workbookViewId="0">
      <selection activeCell="G31" sqref="G31"/>
    </sheetView>
  </sheetViews>
  <sheetFormatPr defaultRowHeight="16.5"/>
  <cols>
    <col min="2" max="2" width="28.25" customWidth="1"/>
    <col min="3" max="3" width="7.25" customWidth="1"/>
    <col min="10" max="10" width="25" customWidth="1"/>
    <col min="11" max="11" width="18.75" bestFit="1" customWidth="1"/>
    <col min="12" max="12" width="20.875" customWidth="1"/>
    <col min="13" max="13" width="22.5" customWidth="1"/>
  </cols>
  <sheetData>
    <row r="1" spans="1:13">
      <c r="B1" s="7" t="s">
        <v>429</v>
      </c>
      <c r="C1" s="7" t="s">
        <v>260</v>
      </c>
      <c r="D1" t="s">
        <v>262</v>
      </c>
      <c r="E1" t="s">
        <v>263</v>
      </c>
      <c r="F1" t="s">
        <v>264</v>
      </c>
      <c r="G1" t="s">
        <v>265</v>
      </c>
      <c r="H1" t="s">
        <v>267</v>
      </c>
      <c r="I1" t="s">
        <v>268</v>
      </c>
      <c r="J1" s="7" t="s">
        <v>261</v>
      </c>
      <c r="K1" s="7"/>
      <c r="L1" s="7"/>
      <c r="M1" s="7"/>
    </row>
    <row r="2" spans="1:13">
      <c r="A2">
        <v>1</v>
      </c>
      <c r="B2" s="3" t="s">
        <v>197</v>
      </c>
      <c r="C2" s="4">
        <v>4</v>
      </c>
      <c r="D2">
        <f t="shared" ref="D2:D33" si="0">COUNTIF($J2:$M2,$D$1)</f>
        <v>0</v>
      </c>
      <c r="E2">
        <f t="shared" ref="E2:E33" si="1">COUNTIF($J2:$M2,$E$1)</f>
        <v>1</v>
      </c>
      <c r="F2">
        <f t="shared" ref="F2:F33" si="2">COUNTIF($J2:$M2,$F$1)</f>
        <v>0</v>
      </c>
      <c r="G2">
        <f t="shared" ref="G2:G33" si="3">COUNTIF($J2:$M2,$G$1)</f>
        <v>1</v>
      </c>
      <c r="H2">
        <f t="shared" ref="H2:H33" si="4">COUNTIF($J2:$M2,$H$1)</f>
        <v>1</v>
      </c>
      <c r="I2">
        <f t="shared" ref="I2:I33" si="5">COUNTIF($J2:$M2,$I$1)</f>
        <v>1</v>
      </c>
      <c r="J2" t="s">
        <v>268</v>
      </c>
      <c r="K2" t="s">
        <v>265</v>
      </c>
      <c r="L2" t="s">
        <v>263</v>
      </c>
      <c r="M2" t="s">
        <v>267</v>
      </c>
    </row>
    <row r="3" spans="1:13">
      <c r="A3">
        <v>2</v>
      </c>
      <c r="B3" s="3" t="s">
        <v>206</v>
      </c>
      <c r="C3" s="4">
        <v>4</v>
      </c>
      <c r="D3">
        <f t="shared" si="0"/>
        <v>0</v>
      </c>
      <c r="E3">
        <f t="shared" si="1"/>
        <v>0</v>
      </c>
      <c r="F3">
        <f t="shared" si="2"/>
        <v>1</v>
      </c>
      <c r="G3">
        <f t="shared" si="3"/>
        <v>1</v>
      </c>
      <c r="H3">
        <f t="shared" si="4"/>
        <v>1</v>
      </c>
      <c r="I3">
        <f t="shared" si="5"/>
        <v>1</v>
      </c>
      <c r="J3" t="s">
        <v>264</v>
      </c>
      <c r="K3" t="s">
        <v>268</v>
      </c>
      <c r="L3" t="s">
        <v>265</v>
      </c>
      <c r="M3" t="s">
        <v>267</v>
      </c>
    </row>
    <row r="4" spans="1:13">
      <c r="A4">
        <v>3</v>
      </c>
      <c r="B4" s="3" t="s">
        <v>208</v>
      </c>
      <c r="C4" s="4">
        <v>4</v>
      </c>
      <c r="D4">
        <f t="shared" si="0"/>
        <v>0</v>
      </c>
      <c r="E4">
        <f t="shared" si="1"/>
        <v>1</v>
      </c>
      <c r="F4">
        <f t="shared" si="2"/>
        <v>0</v>
      </c>
      <c r="G4">
        <f t="shared" si="3"/>
        <v>1</v>
      </c>
      <c r="H4">
        <f t="shared" si="4"/>
        <v>1</v>
      </c>
      <c r="I4">
        <f t="shared" si="5"/>
        <v>1</v>
      </c>
      <c r="J4" t="s">
        <v>268</v>
      </c>
      <c r="K4" t="s">
        <v>265</v>
      </c>
      <c r="L4" t="s">
        <v>263</v>
      </c>
      <c r="M4" t="s">
        <v>267</v>
      </c>
    </row>
    <row r="5" spans="1:13">
      <c r="A5">
        <v>4</v>
      </c>
      <c r="B5" s="3" t="s">
        <v>220</v>
      </c>
      <c r="C5" s="4">
        <v>4</v>
      </c>
      <c r="D5">
        <f t="shared" si="0"/>
        <v>1</v>
      </c>
      <c r="E5">
        <f t="shared" si="1"/>
        <v>1</v>
      </c>
      <c r="F5">
        <f t="shared" si="2"/>
        <v>1</v>
      </c>
      <c r="G5">
        <f t="shared" si="3"/>
        <v>1</v>
      </c>
      <c r="H5">
        <f t="shared" si="4"/>
        <v>0</v>
      </c>
      <c r="I5">
        <f t="shared" si="5"/>
        <v>0</v>
      </c>
      <c r="J5" t="s">
        <v>264</v>
      </c>
      <c r="K5" t="s">
        <v>262</v>
      </c>
      <c r="L5" t="s">
        <v>265</v>
      </c>
      <c r="M5" t="s">
        <v>266</v>
      </c>
    </row>
    <row r="6" spans="1:13">
      <c r="A6">
        <v>5</v>
      </c>
      <c r="B6" s="3" t="s">
        <v>239</v>
      </c>
      <c r="C6" s="4">
        <v>4</v>
      </c>
      <c r="D6">
        <f t="shared" si="0"/>
        <v>0</v>
      </c>
      <c r="E6">
        <f t="shared" si="1"/>
        <v>1</v>
      </c>
      <c r="F6">
        <f t="shared" si="2"/>
        <v>0</v>
      </c>
      <c r="G6">
        <f t="shared" si="3"/>
        <v>1</v>
      </c>
      <c r="H6">
        <f t="shared" si="4"/>
        <v>1</v>
      </c>
      <c r="I6">
        <f t="shared" si="5"/>
        <v>1</v>
      </c>
      <c r="J6" t="s">
        <v>268</v>
      </c>
      <c r="K6" t="s">
        <v>265</v>
      </c>
      <c r="L6" t="s">
        <v>263</v>
      </c>
      <c r="M6" t="s">
        <v>267</v>
      </c>
    </row>
    <row r="7" spans="1:13">
      <c r="A7">
        <v>6</v>
      </c>
      <c r="B7" s="3" t="s">
        <v>191</v>
      </c>
      <c r="C7" s="4">
        <v>3</v>
      </c>
      <c r="D7">
        <f t="shared" si="0"/>
        <v>1</v>
      </c>
      <c r="E7">
        <f t="shared" si="1"/>
        <v>1</v>
      </c>
      <c r="F7">
        <f t="shared" si="2"/>
        <v>1</v>
      </c>
      <c r="G7">
        <f t="shared" si="3"/>
        <v>0</v>
      </c>
      <c r="H7">
        <f t="shared" si="4"/>
        <v>0</v>
      </c>
      <c r="I7">
        <f t="shared" si="5"/>
        <v>0</v>
      </c>
      <c r="J7" t="s">
        <v>264</v>
      </c>
      <c r="K7" t="s">
        <v>262</v>
      </c>
      <c r="L7" t="s">
        <v>263</v>
      </c>
    </row>
    <row r="8" spans="1:13">
      <c r="A8">
        <v>7</v>
      </c>
      <c r="B8" s="3" t="s">
        <v>196</v>
      </c>
      <c r="C8" s="4">
        <v>3</v>
      </c>
      <c r="D8">
        <f t="shared" si="0"/>
        <v>1</v>
      </c>
      <c r="E8">
        <f t="shared" si="1"/>
        <v>1</v>
      </c>
      <c r="F8">
        <f t="shared" si="2"/>
        <v>0</v>
      </c>
      <c r="G8">
        <f t="shared" si="3"/>
        <v>1</v>
      </c>
      <c r="H8">
        <f t="shared" si="4"/>
        <v>0</v>
      </c>
      <c r="I8">
        <f t="shared" si="5"/>
        <v>0</v>
      </c>
      <c r="J8" t="s">
        <v>262</v>
      </c>
      <c r="K8" t="s">
        <v>265</v>
      </c>
      <c r="L8" t="s">
        <v>263</v>
      </c>
    </row>
    <row r="9" spans="1:13">
      <c r="A9">
        <v>8</v>
      </c>
      <c r="B9" s="3" t="s">
        <v>201</v>
      </c>
      <c r="C9" s="4">
        <v>3</v>
      </c>
      <c r="D9">
        <f t="shared" si="0"/>
        <v>0</v>
      </c>
      <c r="E9">
        <f t="shared" si="1"/>
        <v>1</v>
      </c>
      <c r="F9">
        <f t="shared" si="2"/>
        <v>0</v>
      </c>
      <c r="G9">
        <f t="shared" si="3"/>
        <v>1</v>
      </c>
      <c r="H9">
        <f t="shared" si="4"/>
        <v>1</v>
      </c>
      <c r="I9">
        <f t="shared" si="5"/>
        <v>0</v>
      </c>
      <c r="J9" t="s">
        <v>265</v>
      </c>
      <c r="K9" t="s">
        <v>263</v>
      </c>
      <c r="L9" t="s">
        <v>267</v>
      </c>
    </row>
    <row r="10" spans="1:13">
      <c r="A10">
        <v>9</v>
      </c>
      <c r="B10" s="3" t="s">
        <v>204</v>
      </c>
      <c r="C10" s="4">
        <v>3</v>
      </c>
      <c r="D10">
        <f t="shared" si="0"/>
        <v>0</v>
      </c>
      <c r="E10">
        <f t="shared" si="1"/>
        <v>0</v>
      </c>
      <c r="F10">
        <f t="shared" si="2"/>
        <v>0</v>
      </c>
      <c r="G10">
        <f t="shared" si="3"/>
        <v>1</v>
      </c>
      <c r="H10">
        <f t="shared" si="4"/>
        <v>1</v>
      </c>
      <c r="I10">
        <f t="shared" si="5"/>
        <v>1</v>
      </c>
      <c r="J10" t="s">
        <v>268</v>
      </c>
      <c r="K10" t="s">
        <v>265</v>
      </c>
      <c r="L10" t="s">
        <v>267</v>
      </c>
    </row>
    <row r="11" spans="1:13">
      <c r="A11">
        <v>10</v>
      </c>
      <c r="B11" s="3" t="s">
        <v>212</v>
      </c>
      <c r="C11" s="4">
        <v>3</v>
      </c>
      <c r="D11">
        <f t="shared" si="0"/>
        <v>0</v>
      </c>
      <c r="E11">
        <f t="shared" si="1"/>
        <v>0</v>
      </c>
      <c r="F11">
        <f t="shared" si="2"/>
        <v>0</v>
      </c>
      <c r="G11">
        <f t="shared" si="3"/>
        <v>1</v>
      </c>
      <c r="H11">
        <f t="shared" si="4"/>
        <v>1</v>
      </c>
      <c r="I11">
        <f t="shared" si="5"/>
        <v>1</v>
      </c>
      <c r="J11" t="s">
        <v>267</v>
      </c>
      <c r="K11" t="s">
        <v>268</v>
      </c>
      <c r="L11" t="s">
        <v>265</v>
      </c>
    </row>
    <row r="12" spans="1:13">
      <c r="A12">
        <v>11</v>
      </c>
      <c r="B12" s="3" t="s">
        <v>216</v>
      </c>
      <c r="C12" s="4">
        <v>3</v>
      </c>
      <c r="D12">
        <f t="shared" si="0"/>
        <v>1</v>
      </c>
      <c r="E12">
        <f t="shared" si="1"/>
        <v>1</v>
      </c>
      <c r="F12">
        <f t="shared" si="2"/>
        <v>0</v>
      </c>
      <c r="G12">
        <f t="shared" si="3"/>
        <v>1</v>
      </c>
      <c r="H12">
        <f t="shared" si="4"/>
        <v>0</v>
      </c>
      <c r="I12">
        <f t="shared" si="5"/>
        <v>0</v>
      </c>
      <c r="J12" t="s">
        <v>262</v>
      </c>
      <c r="K12" t="s">
        <v>265</v>
      </c>
      <c r="L12" t="s">
        <v>263</v>
      </c>
    </row>
    <row r="13" spans="1:13">
      <c r="A13">
        <v>12</v>
      </c>
      <c r="B13" s="3" t="s">
        <v>218</v>
      </c>
      <c r="C13" s="4">
        <v>3</v>
      </c>
      <c r="D13">
        <f t="shared" si="0"/>
        <v>0</v>
      </c>
      <c r="E13">
        <f t="shared" si="1"/>
        <v>1</v>
      </c>
      <c r="F13">
        <f t="shared" si="2"/>
        <v>0</v>
      </c>
      <c r="G13">
        <f t="shared" si="3"/>
        <v>1</v>
      </c>
      <c r="H13">
        <f t="shared" si="4"/>
        <v>0</v>
      </c>
      <c r="I13">
        <f t="shared" si="5"/>
        <v>1</v>
      </c>
      <c r="J13" t="s">
        <v>268</v>
      </c>
      <c r="K13" t="s">
        <v>265</v>
      </c>
      <c r="L13" t="s">
        <v>263</v>
      </c>
    </row>
    <row r="14" spans="1:13">
      <c r="A14">
        <v>13</v>
      </c>
      <c r="B14" s="3" t="s">
        <v>223</v>
      </c>
      <c r="C14" s="4">
        <v>3</v>
      </c>
      <c r="D14">
        <f t="shared" si="0"/>
        <v>1</v>
      </c>
      <c r="E14">
        <f t="shared" si="1"/>
        <v>0</v>
      </c>
      <c r="F14">
        <f t="shared" si="2"/>
        <v>0</v>
      </c>
      <c r="G14">
        <f t="shared" si="3"/>
        <v>0</v>
      </c>
      <c r="H14">
        <f t="shared" si="4"/>
        <v>1</v>
      </c>
      <c r="I14">
        <f t="shared" si="5"/>
        <v>1</v>
      </c>
      <c r="J14" t="s">
        <v>268</v>
      </c>
      <c r="K14" t="s">
        <v>262</v>
      </c>
      <c r="L14" t="s">
        <v>267</v>
      </c>
    </row>
    <row r="15" spans="1:13">
      <c r="A15">
        <v>14</v>
      </c>
      <c r="B15" s="3" t="s">
        <v>229</v>
      </c>
      <c r="C15" s="4">
        <v>3</v>
      </c>
      <c r="D15">
        <f t="shared" si="0"/>
        <v>1</v>
      </c>
      <c r="E15">
        <f t="shared" si="1"/>
        <v>1</v>
      </c>
      <c r="F15">
        <f t="shared" si="2"/>
        <v>0</v>
      </c>
      <c r="G15">
        <f t="shared" si="3"/>
        <v>1</v>
      </c>
      <c r="H15">
        <f t="shared" si="4"/>
        <v>0</v>
      </c>
      <c r="I15">
        <f t="shared" si="5"/>
        <v>0</v>
      </c>
      <c r="J15" t="s">
        <v>262</v>
      </c>
      <c r="K15" t="s">
        <v>265</v>
      </c>
      <c r="L15" t="s">
        <v>263</v>
      </c>
    </row>
    <row r="16" spans="1:13">
      <c r="A16">
        <v>15</v>
      </c>
      <c r="B16" s="3" t="s">
        <v>234</v>
      </c>
      <c r="C16" s="4">
        <v>3</v>
      </c>
      <c r="D16">
        <f t="shared" si="0"/>
        <v>1</v>
      </c>
      <c r="E16">
        <f t="shared" si="1"/>
        <v>1</v>
      </c>
      <c r="F16">
        <f t="shared" si="2"/>
        <v>1</v>
      </c>
      <c r="G16">
        <f t="shared" si="3"/>
        <v>0</v>
      </c>
      <c r="H16">
        <f t="shared" si="4"/>
        <v>0</v>
      </c>
      <c r="I16">
        <f t="shared" si="5"/>
        <v>0</v>
      </c>
      <c r="J16" t="s">
        <v>264</v>
      </c>
      <c r="K16" t="s">
        <v>262</v>
      </c>
      <c r="L16" t="s">
        <v>263</v>
      </c>
    </row>
    <row r="17" spans="1:12">
      <c r="A17">
        <v>16</v>
      </c>
      <c r="B17" s="3" t="s">
        <v>245</v>
      </c>
      <c r="C17" s="4">
        <v>3</v>
      </c>
      <c r="D17">
        <f t="shared" si="0"/>
        <v>1</v>
      </c>
      <c r="E17">
        <f t="shared" si="1"/>
        <v>1</v>
      </c>
      <c r="F17">
        <f t="shared" si="2"/>
        <v>0</v>
      </c>
      <c r="G17">
        <f t="shared" si="3"/>
        <v>1</v>
      </c>
      <c r="H17">
        <f t="shared" si="4"/>
        <v>0</v>
      </c>
      <c r="I17">
        <f t="shared" si="5"/>
        <v>0</v>
      </c>
      <c r="J17" t="s">
        <v>262</v>
      </c>
      <c r="K17" t="s">
        <v>265</v>
      </c>
      <c r="L17" t="s">
        <v>263</v>
      </c>
    </row>
    <row r="18" spans="1:12">
      <c r="A18">
        <v>17</v>
      </c>
      <c r="B18" s="3" t="s">
        <v>249</v>
      </c>
      <c r="C18" s="4">
        <v>3</v>
      </c>
      <c r="D18">
        <f t="shared" si="0"/>
        <v>0</v>
      </c>
      <c r="E18">
        <f t="shared" si="1"/>
        <v>0</v>
      </c>
      <c r="F18">
        <f t="shared" si="2"/>
        <v>0</v>
      </c>
      <c r="G18">
        <f t="shared" si="3"/>
        <v>1</v>
      </c>
      <c r="H18">
        <f t="shared" si="4"/>
        <v>1</v>
      </c>
      <c r="I18">
        <f t="shared" si="5"/>
        <v>1</v>
      </c>
      <c r="J18" t="s">
        <v>268</v>
      </c>
      <c r="K18" t="s">
        <v>265</v>
      </c>
      <c r="L18" t="s">
        <v>267</v>
      </c>
    </row>
    <row r="19" spans="1:12">
      <c r="A19">
        <v>18</v>
      </c>
      <c r="B19" s="3" t="s">
        <v>200</v>
      </c>
      <c r="C19" s="4">
        <v>3</v>
      </c>
      <c r="D19">
        <f t="shared" si="0"/>
        <v>0</v>
      </c>
      <c r="E19">
        <f t="shared" si="1"/>
        <v>0</v>
      </c>
      <c r="F19">
        <f t="shared" si="2"/>
        <v>0</v>
      </c>
      <c r="G19">
        <f t="shared" si="3"/>
        <v>1</v>
      </c>
      <c r="H19">
        <f t="shared" si="4"/>
        <v>1</v>
      </c>
      <c r="I19">
        <f t="shared" si="5"/>
        <v>1</v>
      </c>
      <c r="J19" t="s">
        <v>265</v>
      </c>
      <c r="K19" t="s">
        <v>267</v>
      </c>
      <c r="L19" t="s">
        <v>268</v>
      </c>
    </row>
    <row r="20" spans="1:12">
      <c r="A20">
        <v>19</v>
      </c>
      <c r="B20" s="3" t="s">
        <v>193</v>
      </c>
      <c r="C20" s="4">
        <v>2</v>
      </c>
      <c r="D20">
        <f t="shared" si="0"/>
        <v>0</v>
      </c>
      <c r="E20">
        <f t="shared" si="1"/>
        <v>1</v>
      </c>
      <c r="F20">
        <f t="shared" si="2"/>
        <v>0</v>
      </c>
      <c r="G20">
        <f t="shared" si="3"/>
        <v>1</v>
      </c>
      <c r="H20">
        <f t="shared" si="4"/>
        <v>0</v>
      </c>
      <c r="I20">
        <f t="shared" si="5"/>
        <v>0</v>
      </c>
      <c r="J20" t="s">
        <v>265</v>
      </c>
      <c r="K20" t="s">
        <v>263</v>
      </c>
    </row>
    <row r="21" spans="1:12">
      <c r="A21">
        <v>20</v>
      </c>
      <c r="B21" s="3" t="s">
        <v>195</v>
      </c>
      <c r="C21" s="6">
        <v>2</v>
      </c>
      <c r="D21">
        <f t="shared" si="0"/>
        <v>0</v>
      </c>
      <c r="E21">
        <f t="shared" si="1"/>
        <v>1</v>
      </c>
      <c r="F21">
        <f t="shared" si="2"/>
        <v>0</v>
      </c>
      <c r="G21">
        <f t="shared" si="3"/>
        <v>1</v>
      </c>
      <c r="H21">
        <f t="shared" si="4"/>
        <v>0</v>
      </c>
      <c r="I21">
        <f t="shared" si="5"/>
        <v>0</v>
      </c>
      <c r="J21" t="s">
        <v>265</v>
      </c>
      <c r="K21" t="s">
        <v>263</v>
      </c>
    </row>
    <row r="22" spans="1:12">
      <c r="A22">
        <v>21</v>
      </c>
      <c r="B22" s="3" t="s">
        <v>199</v>
      </c>
      <c r="C22" s="4">
        <v>2</v>
      </c>
      <c r="D22">
        <f t="shared" si="0"/>
        <v>0</v>
      </c>
      <c r="E22">
        <f t="shared" si="1"/>
        <v>1</v>
      </c>
      <c r="F22">
        <f t="shared" si="2"/>
        <v>0</v>
      </c>
      <c r="G22">
        <f t="shared" si="3"/>
        <v>1</v>
      </c>
      <c r="H22">
        <f t="shared" si="4"/>
        <v>0</v>
      </c>
      <c r="I22">
        <f t="shared" si="5"/>
        <v>0</v>
      </c>
      <c r="J22" t="s">
        <v>265</v>
      </c>
      <c r="K22" t="s">
        <v>263</v>
      </c>
    </row>
    <row r="23" spans="1:12">
      <c r="A23">
        <v>22</v>
      </c>
      <c r="B23" s="3" t="s">
        <v>221</v>
      </c>
      <c r="C23" s="4">
        <v>2</v>
      </c>
      <c r="D23">
        <f t="shared" si="0"/>
        <v>1</v>
      </c>
      <c r="E23">
        <f t="shared" si="1"/>
        <v>1</v>
      </c>
      <c r="F23">
        <f t="shared" si="2"/>
        <v>0</v>
      </c>
      <c r="G23">
        <f t="shared" si="3"/>
        <v>0</v>
      </c>
      <c r="H23">
        <f t="shared" si="4"/>
        <v>0</v>
      </c>
      <c r="I23">
        <f t="shared" si="5"/>
        <v>0</v>
      </c>
      <c r="J23" t="s">
        <v>262</v>
      </c>
      <c r="K23" t="s">
        <v>263</v>
      </c>
    </row>
    <row r="24" spans="1:12">
      <c r="A24">
        <v>23</v>
      </c>
      <c r="B24" s="3" t="s">
        <v>227</v>
      </c>
      <c r="C24" s="4">
        <v>2</v>
      </c>
      <c r="D24">
        <f t="shared" si="0"/>
        <v>0</v>
      </c>
      <c r="E24">
        <f t="shared" si="1"/>
        <v>1</v>
      </c>
      <c r="F24">
        <f t="shared" si="2"/>
        <v>0</v>
      </c>
      <c r="G24">
        <f t="shared" si="3"/>
        <v>1</v>
      </c>
      <c r="H24">
        <f t="shared" si="4"/>
        <v>0</v>
      </c>
      <c r="I24">
        <f t="shared" si="5"/>
        <v>0</v>
      </c>
      <c r="J24" t="s">
        <v>265</v>
      </c>
      <c r="K24" t="s">
        <v>263</v>
      </c>
    </row>
    <row r="25" spans="1:12">
      <c r="A25">
        <v>24</v>
      </c>
      <c r="B25" s="3" t="s">
        <v>228</v>
      </c>
      <c r="C25" s="4">
        <v>2</v>
      </c>
      <c r="D25">
        <f t="shared" si="0"/>
        <v>0</v>
      </c>
      <c r="E25">
        <f t="shared" si="1"/>
        <v>0</v>
      </c>
      <c r="F25">
        <f t="shared" si="2"/>
        <v>0</v>
      </c>
      <c r="G25">
        <f t="shared" si="3"/>
        <v>1</v>
      </c>
      <c r="H25">
        <f t="shared" si="4"/>
        <v>0</v>
      </c>
      <c r="I25">
        <f t="shared" si="5"/>
        <v>1</v>
      </c>
      <c r="J25" t="s">
        <v>268</v>
      </c>
      <c r="K25" t="s">
        <v>265</v>
      </c>
    </row>
    <row r="26" spans="1:12">
      <c r="A26">
        <v>25</v>
      </c>
      <c r="B26" s="3" t="s">
        <v>232</v>
      </c>
      <c r="C26" s="4">
        <v>2</v>
      </c>
      <c r="D26">
        <f t="shared" si="0"/>
        <v>0</v>
      </c>
      <c r="E26">
        <f t="shared" si="1"/>
        <v>1</v>
      </c>
      <c r="F26">
        <f t="shared" si="2"/>
        <v>0</v>
      </c>
      <c r="G26">
        <f t="shared" si="3"/>
        <v>1</v>
      </c>
      <c r="H26">
        <f t="shared" si="4"/>
        <v>0</v>
      </c>
      <c r="I26">
        <f t="shared" si="5"/>
        <v>0</v>
      </c>
      <c r="J26" t="s">
        <v>265</v>
      </c>
      <c r="K26" t="s">
        <v>263</v>
      </c>
    </row>
    <row r="27" spans="1:12">
      <c r="A27">
        <v>26</v>
      </c>
      <c r="B27" s="3" t="s">
        <v>235</v>
      </c>
      <c r="C27" s="4">
        <v>2</v>
      </c>
      <c r="D27">
        <f t="shared" si="0"/>
        <v>0</v>
      </c>
      <c r="E27">
        <f t="shared" si="1"/>
        <v>0</v>
      </c>
      <c r="F27">
        <f t="shared" si="2"/>
        <v>0</v>
      </c>
      <c r="G27">
        <f t="shared" si="3"/>
        <v>1</v>
      </c>
      <c r="H27">
        <f t="shared" si="4"/>
        <v>1</v>
      </c>
      <c r="I27">
        <f t="shared" si="5"/>
        <v>0</v>
      </c>
      <c r="J27" t="s">
        <v>265</v>
      </c>
      <c r="K27" t="s">
        <v>267</v>
      </c>
    </row>
    <row r="28" spans="1:12">
      <c r="A28">
        <v>27</v>
      </c>
      <c r="B28" s="3" t="s">
        <v>237</v>
      </c>
      <c r="C28" s="4">
        <v>2</v>
      </c>
      <c r="D28">
        <f t="shared" si="0"/>
        <v>0</v>
      </c>
      <c r="E28">
        <f t="shared" si="1"/>
        <v>1</v>
      </c>
      <c r="F28">
        <f t="shared" si="2"/>
        <v>0</v>
      </c>
      <c r="G28">
        <f t="shared" si="3"/>
        <v>1</v>
      </c>
      <c r="H28">
        <f t="shared" si="4"/>
        <v>0</v>
      </c>
      <c r="I28">
        <f t="shared" si="5"/>
        <v>0</v>
      </c>
      <c r="J28" t="s">
        <v>265</v>
      </c>
      <c r="K28" t="s">
        <v>263</v>
      </c>
    </row>
    <row r="29" spans="1:12">
      <c r="A29">
        <v>28</v>
      </c>
      <c r="B29" s="3" t="s">
        <v>243</v>
      </c>
      <c r="C29" s="4">
        <v>2</v>
      </c>
      <c r="D29">
        <f t="shared" si="0"/>
        <v>0</v>
      </c>
      <c r="E29">
        <f t="shared" si="1"/>
        <v>1</v>
      </c>
      <c r="F29">
        <f t="shared" si="2"/>
        <v>0</v>
      </c>
      <c r="G29">
        <f t="shared" si="3"/>
        <v>0</v>
      </c>
      <c r="H29">
        <f t="shared" si="4"/>
        <v>0</v>
      </c>
      <c r="I29">
        <f t="shared" si="5"/>
        <v>1</v>
      </c>
      <c r="J29" t="s">
        <v>268</v>
      </c>
      <c r="K29" t="s">
        <v>263</v>
      </c>
    </row>
    <row r="30" spans="1:12">
      <c r="A30">
        <v>29</v>
      </c>
      <c r="B30" s="3" t="s">
        <v>251</v>
      </c>
      <c r="C30" s="4">
        <v>2</v>
      </c>
      <c r="D30">
        <f t="shared" si="0"/>
        <v>0</v>
      </c>
      <c r="E30">
        <f t="shared" si="1"/>
        <v>1</v>
      </c>
      <c r="F30">
        <f t="shared" si="2"/>
        <v>0</v>
      </c>
      <c r="G30">
        <f t="shared" si="3"/>
        <v>1</v>
      </c>
      <c r="H30">
        <f t="shared" si="4"/>
        <v>0</v>
      </c>
      <c r="I30">
        <f t="shared" si="5"/>
        <v>0</v>
      </c>
      <c r="J30" t="s">
        <v>265</v>
      </c>
      <c r="K30" t="s">
        <v>263</v>
      </c>
    </row>
    <row r="31" spans="1:12">
      <c r="A31">
        <v>30</v>
      </c>
      <c r="B31" s="3" t="s">
        <v>188</v>
      </c>
      <c r="C31" s="4">
        <v>1</v>
      </c>
      <c r="D31">
        <f t="shared" si="0"/>
        <v>0</v>
      </c>
      <c r="E31">
        <f t="shared" si="1"/>
        <v>0</v>
      </c>
      <c r="F31">
        <f t="shared" si="2"/>
        <v>0</v>
      </c>
      <c r="G31">
        <f t="shared" si="3"/>
        <v>0</v>
      </c>
      <c r="H31">
        <f t="shared" si="4"/>
        <v>1</v>
      </c>
      <c r="I31">
        <f t="shared" si="5"/>
        <v>0</v>
      </c>
      <c r="J31" t="s">
        <v>267</v>
      </c>
    </row>
    <row r="32" spans="1:12">
      <c r="A32">
        <v>31</v>
      </c>
      <c r="B32" s="3" t="s">
        <v>189</v>
      </c>
      <c r="C32" s="4">
        <v>1</v>
      </c>
      <c r="D32">
        <f t="shared" si="0"/>
        <v>0</v>
      </c>
      <c r="E32">
        <f t="shared" si="1"/>
        <v>0</v>
      </c>
      <c r="F32">
        <f t="shared" si="2"/>
        <v>0</v>
      </c>
      <c r="G32">
        <f t="shared" si="3"/>
        <v>0</v>
      </c>
      <c r="H32">
        <f t="shared" si="4"/>
        <v>1</v>
      </c>
      <c r="I32">
        <f t="shared" si="5"/>
        <v>0</v>
      </c>
      <c r="J32" t="s">
        <v>267</v>
      </c>
    </row>
    <row r="33" spans="1:10">
      <c r="A33">
        <v>32</v>
      </c>
      <c r="B33" s="3" t="s">
        <v>190</v>
      </c>
      <c r="C33" s="4">
        <v>1</v>
      </c>
      <c r="D33">
        <f t="shared" si="0"/>
        <v>0</v>
      </c>
      <c r="E33">
        <f t="shared" si="1"/>
        <v>0</v>
      </c>
      <c r="F33">
        <f t="shared" si="2"/>
        <v>0</v>
      </c>
      <c r="G33">
        <f t="shared" si="3"/>
        <v>0</v>
      </c>
      <c r="H33">
        <f t="shared" si="4"/>
        <v>1</v>
      </c>
      <c r="I33">
        <f t="shared" si="5"/>
        <v>0</v>
      </c>
      <c r="J33" t="s">
        <v>267</v>
      </c>
    </row>
    <row r="34" spans="1:10">
      <c r="A34">
        <v>33</v>
      </c>
      <c r="B34" s="3" t="s">
        <v>192</v>
      </c>
      <c r="C34" s="4">
        <v>1</v>
      </c>
      <c r="D34">
        <f t="shared" ref="D34:D65" si="6">COUNTIF($J34:$M34,$D$1)</f>
        <v>0</v>
      </c>
      <c r="E34">
        <f t="shared" ref="E34:E65" si="7">COUNTIF($J34:$M34,$E$1)</f>
        <v>0</v>
      </c>
      <c r="F34">
        <f t="shared" ref="F34:F65" si="8">COUNTIF($J34:$M34,$F$1)</f>
        <v>0</v>
      </c>
      <c r="G34">
        <f t="shared" ref="G34:G65" si="9">COUNTIF($J34:$M34,$G$1)</f>
        <v>0</v>
      </c>
      <c r="H34">
        <f t="shared" ref="H34:H65" si="10">COUNTIF($J34:$M34,$H$1)</f>
        <v>1</v>
      </c>
      <c r="I34">
        <f t="shared" ref="I34:I65" si="11">COUNTIF($J34:$M34,$I$1)</f>
        <v>0</v>
      </c>
      <c r="J34" t="s">
        <v>267</v>
      </c>
    </row>
    <row r="35" spans="1:10">
      <c r="A35">
        <v>34</v>
      </c>
      <c r="B35" s="3" t="s">
        <v>194</v>
      </c>
      <c r="C35" s="4">
        <v>1</v>
      </c>
      <c r="D35">
        <f t="shared" si="6"/>
        <v>0</v>
      </c>
      <c r="E35">
        <f t="shared" si="7"/>
        <v>1</v>
      </c>
      <c r="F35">
        <f t="shared" si="8"/>
        <v>0</v>
      </c>
      <c r="G35">
        <f t="shared" si="9"/>
        <v>0</v>
      </c>
      <c r="H35">
        <f t="shared" si="10"/>
        <v>0</v>
      </c>
      <c r="I35">
        <f t="shared" si="11"/>
        <v>0</v>
      </c>
      <c r="J35" t="s">
        <v>263</v>
      </c>
    </row>
    <row r="36" spans="1:10">
      <c r="A36">
        <v>35</v>
      </c>
      <c r="B36" s="3" t="s">
        <v>198</v>
      </c>
      <c r="C36" s="4">
        <v>1</v>
      </c>
      <c r="D36">
        <f t="shared" si="6"/>
        <v>0</v>
      </c>
      <c r="E36">
        <f t="shared" si="7"/>
        <v>0</v>
      </c>
      <c r="F36">
        <f t="shared" si="8"/>
        <v>0</v>
      </c>
      <c r="G36">
        <f t="shared" si="9"/>
        <v>1</v>
      </c>
      <c r="H36">
        <f t="shared" si="10"/>
        <v>0</v>
      </c>
      <c r="I36">
        <f t="shared" si="11"/>
        <v>0</v>
      </c>
      <c r="J36" t="s">
        <v>265</v>
      </c>
    </row>
    <row r="37" spans="1:10">
      <c r="A37">
        <v>36</v>
      </c>
      <c r="B37" s="3" t="s">
        <v>202</v>
      </c>
      <c r="C37" s="4">
        <v>1</v>
      </c>
      <c r="D37">
        <f t="shared" si="6"/>
        <v>1</v>
      </c>
      <c r="E37">
        <f t="shared" si="7"/>
        <v>0</v>
      </c>
      <c r="F37">
        <f t="shared" si="8"/>
        <v>0</v>
      </c>
      <c r="G37">
        <f t="shared" si="9"/>
        <v>0</v>
      </c>
      <c r="H37">
        <f t="shared" si="10"/>
        <v>0</v>
      </c>
      <c r="I37">
        <f t="shared" si="11"/>
        <v>0</v>
      </c>
      <c r="J37" t="s">
        <v>262</v>
      </c>
    </row>
    <row r="38" spans="1:10">
      <c r="A38">
        <v>37</v>
      </c>
      <c r="B38" s="3" t="s">
        <v>203</v>
      </c>
      <c r="C38" s="4">
        <v>1</v>
      </c>
      <c r="D38">
        <f t="shared" si="6"/>
        <v>0</v>
      </c>
      <c r="E38">
        <f t="shared" si="7"/>
        <v>1</v>
      </c>
      <c r="F38">
        <f t="shared" si="8"/>
        <v>0</v>
      </c>
      <c r="G38">
        <f t="shared" si="9"/>
        <v>0</v>
      </c>
      <c r="H38">
        <f t="shared" si="10"/>
        <v>0</v>
      </c>
      <c r="I38">
        <f t="shared" si="11"/>
        <v>0</v>
      </c>
      <c r="J38" t="s">
        <v>263</v>
      </c>
    </row>
    <row r="39" spans="1:10">
      <c r="A39">
        <v>38</v>
      </c>
      <c r="B39" s="3" t="s">
        <v>205</v>
      </c>
      <c r="C39" s="4">
        <v>1</v>
      </c>
      <c r="D39">
        <f t="shared" si="6"/>
        <v>0</v>
      </c>
      <c r="E39">
        <f t="shared" si="7"/>
        <v>0</v>
      </c>
      <c r="F39">
        <f t="shared" si="8"/>
        <v>0</v>
      </c>
      <c r="G39">
        <f t="shared" si="9"/>
        <v>0</v>
      </c>
      <c r="H39">
        <f t="shared" si="10"/>
        <v>1</v>
      </c>
      <c r="I39">
        <f t="shared" si="11"/>
        <v>0</v>
      </c>
      <c r="J39" t="s">
        <v>267</v>
      </c>
    </row>
    <row r="40" spans="1:10">
      <c r="A40">
        <v>39</v>
      </c>
      <c r="B40" s="3" t="s">
        <v>207</v>
      </c>
      <c r="C40" s="5">
        <v>1</v>
      </c>
      <c r="D40">
        <f t="shared" si="6"/>
        <v>1</v>
      </c>
      <c r="E40">
        <f t="shared" si="7"/>
        <v>0</v>
      </c>
      <c r="F40">
        <f t="shared" si="8"/>
        <v>0</v>
      </c>
      <c r="G40">
        <f t="shared" si="9"/>
        <v>0</v>
      </c>
      <c r="H40">
        <f t="shared" si="10"/>
        <v>0</v>
      </c>
      <c r="I40">
        <f t="shared" si="11"/>
        <v>0</v>
      </c>
      <c r="J40" t="s">
        <v>262</v>
      </c>
    </row>
    <row r="41" spans="1:10">
      <c r="A41">
        <v>40</v>
      </c>
      <c r="B41" s="3" t="s">
        <v>209</v>
      </c>
      <c r="C41" s="4">
        <v>1</v>
      </c>
      <c r="D41">
        <f t="shared" si="6"/>
        <v>0</v>
      </c>
      <c r="E41">
        <f t="shared" si="7"/>
        <v>0</v>
      </c>
      <c r="F41">
        <f t="shared" si="8"/>
        <v>0</v>
      </c>
      <c r="G41">
        <f t="shared" si="9"/>
        <v>0</v>
      </c>
      <c r="H41">
        <f t="shared" si="10"/>
        <v>1</v>
      </c>
      <c r="I41">
        <f t="shared" si="11"/>
        <v>0</v>
      </c>
      <c r="J41" t="s">
        <v>267</v>
      </c>
    </row>
    <row r="42" spans="1:10">
      <c r="A42">
        <v>41</v>
      </c>
      <c r="B42" s="3" t="s">
        <v>210</v>
      </c>
      <c r="C42" s="4">
        <v>1</v>
      </c>
      <c r="D42">
        <f t="shared" si="6"/>
        <v>0</v>
      </c>
      <c r="E42">
        <f t="shared" si="7"/>
        <v>0</v>
      </c>
      <c r="F42">
        <f t="shared" si="8"/>
        <v>0</v>
      </c>
      <c r="G42">
        <f t="shared" si="9"/>
        <v>0</v>
      </c>
      <c r="H42">
        <f t="shared" si="10"/>
        <v>1</v>
      </c>
      <c r="I42">
        <f t="shared" si="11"/>
        <v>0</v>
      </c>
      <c r="J42" t="s">
        <v>267</v>
      </c>
    </row>
    <row r="43" spans="1:10">
      <c r="A43">
        <v>42</v>
      </c>
      <c r="B43" s="3" t="s">
        <v>211</v>
      </c>
      <c r="C43" s="4">
        <v>1</v>
      </c>
      <c r="D43">
        <f t="shared" si="6"/>
        <v>0</v>
      </c>
      <c r="E43">
        <f t="shared" si="7"/>
        <v>0</v>
      </c>
      <c r="F43">
        <f t="shared" si="8"/>
        <v>0</v>
      </c>
      <c r="G43">
        <f t="shared" si="9"/>
        <v>0</v>
      </c>
      <c r="H43">
        <f t="shared" si="10"/>
        <v>1</v>
      </c>
      <c r="I43">
        <f t="shared" si="11"/>
        <v>0</v>
      </c>
      <c r="J43" t="s">
        <v>267</v>
      </c>
    </row>
    <row r="44" spans="1:10">
      <c r="A44">
        <v>43</v>
      </c>
      <c r="B44" s="3" t="s">
        <v>213</v>
      </c>
      <c r="C44" s="4">
        <v>1</v>
      </c>
      <c r="D44">
        <f t="shared" si="6"/>
        <v>0</v>
      </c>
      <c r="E44">
        <f t="shared" si="7"/>
        <v>0</v>
      </c>
      <c r="F44">
        <f t="shared" si="8"/>
        <v>0</v>
      </c>
      <c r="G44">
        <f t="shared" si="9"/>
        <v>1</v>
      </c>
      <c r="H44">
        <f t="shared" si="10"/>
        <v>0</v>
      </c>
      <c r="I44">
        <f t="shared" si="11"/>
        <v>0</v>
      </c>
      <c r="J44" t="s">
        <v>265</v>
      </c>
    </row>
    <row r="45" spans="1:10">
      <c r="A45">
        <v>44</v>
      </c>
      <c r="B45" s="3" t="s">
        <v>214</v>
      </c>
      <c r="C45" s="4">
        <v>1</v>
      </c>
      <c r="D45">
        <f t="shared" si="6"/>
        <v>0</v>
      </c>
      <c r="E45">
        <f t="shared" si="7"/>
        <v>0</v>
      </c>
      <c r="F45">
        <f t="shared" si="8"/>
        <v>0</v>
      </c>
      <c r="G45">
        <f t="shared" si="9"/>
        <v>0</v>
      </c>
      <c r="H45">
        <f t="shared" si="10"/>
        <v>1</v>
      </c>
      <c r="I45">
        <f t="shared" si="11"/>
        <v>0</v>
      </c>
      <c r="J45" t="s">
        <v>267</v>
      </c>
    </row>
    <row r="46" spans="1:10">
      <c r="A46">
        <v>45</v>
      </c>
      <c r="B46" s="3" t="s">
        <v>215</v>
      </c>
      <c r="C46" s="4">
        <v>1</v>
      </c>
      <c r="D46">
        <f t="shared" si="6"/>
        <v>0</v>
      </c>
      <c r="E46">
        <f t="shared" si="7"/>
        <v>0</v>
      </c>
      <c r="F46">
        <f t="shared" si="8"/>
        <v>0</v>
      </c>
      <c r="G46">
        <f t="shared" si="9"/>
        <v>1</v>
      </c>
      <c r="H46">
        <f t="shared" si="10"/>
        <v>0</v>
      </c>
      <c r="I46">
        <f t="shared" si="11"/>
        <v>0</v>
      </c>
      <c r="J46" t="s">
        <v>265</v>
      </c>
    </row>
    <row r="47" spans="1:10">
      <c r="A47">
        <v>46</v>
      </c>
      <c r="B47" s="3" t="s">
        <v>217</v>
      </c>
      <c r="C47" s="4">
        <v>1</v>
      </c>
      <c r="D47">
        <f t="shared" si="6"/>
        <v>0</v>
      </c>
      <c r="E47">
        <f t="shared" si="7"/>
        <v>0</v>
      </c>
      <c r="F47">
        <f t="shared" si="8"/>
        <v>0</v>
      </c>
      <c r="G47">
        <f t="shared" si="9"/>
        <v>0</v>
      </c>
      <c r="H47">
        <f t="shared" si="10"/>
        <v>1</v>
      </c>
      <c r="I47">
        <f t="shared" si="11"/>
        <v>0</v>
      </c>
      <c r="J47" t="s">
        <v>267</v>
      </c>
    </row>
    <row r="48" spans="1:10">
      <c r="A48">
        <v>47</v>
      </c>
      <c r="B48" s="3" t="s">
        <v>219</v>
      </c>
      <c r="C48" s="4">
        <v>1</v>
      </c>
      <c r="D48">
        <f t="shared" si="6"/>
        <v>0</v>
      </c>
      <c r="E48">
        <f t="shared" si="7"/>
        <v>0</v>
      </c>
      <c r="F48">
        <f t="shared" si="8"/>
        <v>0</v>
      </c>
      <c r="G48">
        <f t="shared" si="9"/>
        <v>0</v>
      </c>
      <c r="H48">
        <f t="shared" si="10"/>
        <v>1</v>
      </c>
      <c r="I48">
        <f t="shared" si="11"/>
        <v>0</v>
      </c>
      <c r="J48" t="s">
        <v>267</v>
      </c>
    </row>
    <row r="49" spans="1:10">
      <c r="A49">
        <v>48</v>
      </c>
      <c r="B49" s="3" t="s">
        <v>222</v>
      </c>
      <c r="C49" s="4">
        <v>1</v>
      </c>
      <c r="D49">
        <f t="shared" si="6"/>
        <v>0</v>
      </c>
      <c r="E49">
        <f t="shared" si="7"/>
        <v>1</v>
      </c>
      <c r="F49">
        <f t="shared" si="8"/>
        <v>0</v>
      </c>
      <c r="G49">
        <f t="shared" si="9"/>
        <v>0</v>
      </c>
      <c r="H49">
        <f t="shared" si="10"/>
        <v>0</v>
      </c>
      <c r="I49">
        <f t="shared" si="11"/>
        <v>0</v>
      </c>
      <c r="J49" t="s">
        <v>263</v>
      </c>
    </row>
    <row r="50" spans="1:10">
      <c r="A50">
        <v>49</v>
      </c>
      <c r="B50" s="3" t="s">
        <v>259</v>
      </c>
      <c r="C50" s="4">
        <v>1</v>
      </c>
      <c r="D50">
        <f t="shared" si="6"/>
        <v>1</v>
      </c>
      <c r="E50">
        <f t="shared" si="7"/>
        <v>0</v>
      </c>
      <c r="F50">
        <f t="shared" si="8"/>
        <v>0</v>
      </c>
      <c r="G50">
        <f t="shared" si="9"/>
        <v>0</v>
      </c>
      <c r="H50">
        <f t="shared" si="10"/>
        <v>0</v>
      </c>
      <c r="I50">
        <f t="shared" si="11"/>
        <v>0</v>
      </c>
      <c r="J50" t="s">
        <v>262</v>
      </c>
    </row>
    <row r="51" spans="1:10">
      <c r="A51">
        <v>50</v>
      </c>
      <c r="B51" s="3" t="s">
        <v>224</v>
      </c>
      <c r="C51" s="4">
        <v>1</v>
      </c>
      <c r="D51">
        <f t="shared" si="6"/>
        <v>1</v>
      </c>
      <c r="E51">
        <f t="shared" si="7"/>
        <v>0</v>
      </c>
      <c r="F51">
        <f t="shared" si="8"/>
        <v>0</v>
      </c>
      <c r="G51">
        <f t="shared" si="9"/>
        <v>0</v>
      </c>
      <c r="H51">
        <f t="shared" si="10"/>
        <v>0</v>
      </c>
      <c r="I51">
        <f t="shared" si="11"/>
        <v>0</v>
      </c>
      <c r="J51" t="s">
        <v>262</v>
      </c>
    </row>
    <row r="52" spans="1:10">
      <c r="A52">
        <v>51</v>
      </c>
      <c r="B52" s="3" t="s">
        <v>225</v>
      </c>
      <c r="C52" s="4">
        <v>1</v>
      </c>
      <c r="D52">
        <f t="shared" si="6"/>
        <v>1</v>
      </c>
      <c r="E52">
        <f t="shared" si="7"/>
        <v>0</v>
      </c>
      <c r="F52">
        <f t="shared" si="8"/>
        <v>0</v>
      </c>
      <c r="G52">
        <f t="shared" si="9"/>
        <v>0</v>
      </c>
      <c r="H52">
        <f t="shared" si="10"/>
        <v>0</v>
      </c>
      <c r="I52">
        <f t="shared" si="11"/>
        <v>0</v>
      </c>
      <c r="J52" t="s">
        <v>262</v>
      </c>
    </row>
    <row r="53" spans="1:10">
      <c r="A53">
        <v>52</v>
      </c>
      <c r="B53" s="3" t="s">
        <v>226</v>
      </c>
      <c r="C53" s="4">
        <v>1</v>
      </c>
      <c r="D53">
        <f t="shared" si="6"/>
        <v>0</v>
      </c>
      <c r="E53">
        <f t="shared" si="7"/>
        <v>0</v>
      </c>
      <c r="F53">
        <f t="shared" si="8"/>
        <v>0</v>
      </c>
      <c r="G53">
        <f t="shared" si="9"/>
        <v>1</v>
      </c>
      <c r="H53">
        <f t="shared" si="10"/>
        <v>0</v>
      </c>
      <c r="I53">
        <f t="shared" si="11"/>
        <v>0</v>
      </c>
      <c r="J53" t="s">
        <v>265</v>
      </c>
    </row>
    <row r="54" spans="1:10">
      <c r="A54">
        <v>53</v>
      </c>
      <c r="B54" s="3" t="s">
        <v>230</v>
      </c>
      <c r="C54" s="4">
        <v>1</v>
      </c>
      <c r="D54">
        <f t="shared" si="6"/>
        <v>0</v>
      </c>
      <c r="E54">
        <f t="shared" si="7"/>
        <v>0</v>
      </c>
      <c r="F54">
        <f t="shared" si="8"/>
        <v>0</v>
      </c>
      <c r="G54">
        <f t="shared" si="9"/>
        <v>0</v>
      </c>
      <c r="H54">
        <f t="shared" si="10"/>
        <v>1</v>
      </c>
      <c r="I54">
        <f t="shared" si="11"/>
        <v>0</v>
      </c>
      <c r="J54" t="s">
        <v>267</v>
      </c>
    </row>
    <row r="55" spans="1:10">
      <c r="A55">
        <v>54</v>
      </c>
      <c r="B55" s="3" t="s">
        <v>231</v>
      </c>
      <c r="C55" s="4">
        <v>1</v>
      </c>
      <c r="D55">
        <f t="shared" si="6"/>
        <v>0</v>
      </c>
      <c r="E55">
        <f t="shared" si="7"/>
        <v>0</v>
      </c>
      <c r="F55">
        <f t="shared" si="8"/>
        <v>0</v>
      </c>
      <c r="G55">
        <f t="shared" si="9"/>
        <v>1</v>
      </c>
      <c r="H55">
        <f t="shared" si="10"/>
        <v>0</v>
      </c>
      <c r="I55">
        <f t="shared" si="11"/>
        <v>0</v>
      </c>
      <c r="J55" t="s">
        <v>265</v>
      </c>
    </row>
    <row r="56" spans="1:10">
      <c r="A56">
        <v>55</v>
      </c>
      <c r="B56" s="3" t="s">
        <v>233</v>
      </c>
      <c r="C56" s="4">
        <v>1</v>
      </c>
      <c r="D56">
        <f t="shared" si="6"/>
        <v>0</v>
      </c>
      <c r="E56">
        <f t="shared" si="7"/>
        <v>0</v>
      </c>
      <c r="F56">
        <f t="shared" si="8"/>
        <v>0</v>
      </c>
      <c r="G56">
        <f t="shared" si="9"/>
        <v>1</v>
      </c>
      <c r="H56">
        <f t="shared" si="10"/>
        <v>0</v>
      </c>
      <c r="I56">
        <f t="shared" si="11"/>
        <v>0</v>
      </c>
      <c r="J56" t="s">
        <v>265</v>
      </c>
    </row>
    <row r="57" spans="1:10">
      <c r="A57">
        <v>56</v>
      </c>
      <c r="B57" s="3" t="s">
        <v>257</v>
      </c>
      <c r="C57" s="4">
        <v>1</v>
      </c>
      <c r="D57">
        <f t="shared" si="6"/>
        <v>1</v>
      </c>
      <c r="E57">
        <f t="shared" si="7"/>
        <v>0</v>
      </c>
      <c r="F57">
        <f t="shared" si="8"/>
        <v>0</v>
      </c>
      <c r="G57">
        <f t="shared" si="9"/>
        <v>0</v>
      </c>
      <c r="H57">
        <f t="shared" si="10"/>
        <v>0</v>
      </c>
      <c r="I57">
        <f t="shared" si="11"/>
        <v>0</v>
      </c>
      <c r="J57" t="s">
        <v>262</v>
      </c>
    </row>
    <row r="58" spans="1:10">
      <c r="A58">
        <v>57</v>
      </c>
      <c r="B58" s="3" t="s">
        <v>258</v>
      </c>
      <c r="C58" s="6">
        <v>1</v>
      </c>
      <c r="D58">
        <f t="shared" si="6"/>
        <v>1</v>
      </c>
      <c r="E58">
        <f t="shared" si="7"/>
        <v>0</v>
      </c>
      <c r="F58">
        <f t="shared" si="8"/>
        <v>0</v>
      </c>
      <c r="G58">
        <f t="shared" si="9"/>
        <v>0</v>
      </c>
      <c r="H58">
        <f t="shared" si="10"/>
        <v>0</v>
      </c>
      <c r="I58">
        <f t="shared" si="11"/>
        <v>0</v>
      </c>
      <c r="J58" t="s">
        <v>262</v>
      </c>
    </row>
    <row r="59" spans="1:10">
      <c r="A59">
        <v>58</v>
      </c>
      <c r="B59" s="3" t="s">
        <v>236</v>
      </c>
      <c r="C59" s="4">
        <v>1</v>
      </c>
      <c r="D59">
        <f t="shared" si="6"/>
        <v>0</v>
      </c>
      <c r="E59">
        <f t="shared" si="7"/>
        <v>0</v>
      </c>
      <c r="F59">
        <f t="shared" si="8"/>
        <v>0</v>
      </c>
      <c r="G59">
        <f t="shared" si="9"/>
        <v>0</v>
      </c>
      <c r="H59">
        <f t="shared" si="10"/>
        <v>1</v>
      </c>
      <c r="I59">
        <f t="shared" si="11"/>
        <v>0</v>
      </c>
      <c r="J59" t="s">
        <v>267</v>
      </c>
    </row>
    <row r="60" spans="1:10">
      <c r="A60">
        <v>59</v>
      </c>
      <c r="B60" s="3" t="s">
        <v>238</v>
      </c>
      <c r="C60" s="4">
        <v>1</v>
      </c>
      <c r="D60">
        <f t="shared" si="6"/>
        <v>0</v>
      </c>
      <c r="E60">
        <f t="shared" si="7"/>
        <v>0</v>
      </c>
      <c r="F60">
        <f t="shared" si="8"/>
        <v>0</v>
      </c>
      <c r="G60">
        <f t="shared" si="9"/>
        <v>0</v>
      </c>
      <c r="H60">
        <f t="shared" si="10"/>
        <v>1</v>
      </c>
      <c r="I60">
        <f t="shared" si="11"/>
        <v>0</v>
      </c>
      <c r="J60" t="s">
        <v>267</v>
      </c>
    </row>
    <row r="61" spans="1:10">
      <c r="A61">
        <v>60</v>
      </c>
      <c r="B61" s="3" t="s">
        <v>240</v>
      </c>
      <c r="C61" s="4">
        <v>1</v>
      </c>
      <c r="D61">
        <f t="shared" si="6"/>
        <v>1</v>
      </c>
      <c r="E61">
        <f t="shared" si="7"/>
        <v>0</v>
      </c>
      <c r="F61">
        <f t="shared" si="8"/>
        <v>0</v>
      </c>
      <c r="G61">
        <f t="shared" si="9"/>
        <v>0</v>
      </c>
      <c r="H61">
        <f t="shared" si="10"/>
        <v>0</v>
      </c>
      <c r="I61">
        <f t="shared" si="11"/>
        <v>0</v>
      </c>
      <c r="J61" t="s">
        <v>262</v>
      </c>
    </row>
    <row r="62" spans="1:10">
      <c r="A62">
        <v>61</v>
      </c>
      <c r="B62" s="3" t="s">
        <v>241</v>
      </c>
      <c r="C62" s="4">
        <v>1</v>
      </c>
      <c r="D62">
        <f t="shared" si="6"/>
        <v>1</v>
      </c>
      <c r="E62">
        <f t="shared" si="7"/>
        <v>0</v>
      </c>
      <c r="F62">
        <f t="shared" si="8"/>
        <v>0</v>
      </c>
      <c r="G62">
        <f t="shared" si="9"/>
        <v>0</v>
      </c>
      <c r="H62">
        <f t="shared" si="10"/>
        <v>0</v>
      </c>
      <c r="I62">
        <f t="shared" si="11"/>
        <v>0</v>
      </c>
      <c r="J62" t="s">
        <v>262</v>
      </c>
    </row>
    <row r="63" spans="1:10">
      <c r="A63">
        <v>62</v>
      </c>
      <c r="B63" s="3" t="s">
        <v>242</v>
      </c>
      <c r="C63" s="4">
        <v>1</v>
      </c>
      <c r="D63">
        <f t="shared" si="6"/>
        <v>0</v>
      </c>
      <c r="E63">
        <f t="shared" si="7"/>
        <v>0</v>
      </c>
      <c r="F63">
        <f t="shared" si="8"/>
        <v>0</v>
      </c>
      <c r="G63">
        <f t="shared" si="9"/>
        <v>1</v>
      </c>
      <c r="H63">
        <f t="shared" si="10"/>
        <v>0</v>
      </c>
      <c r="I63">
        <f t="shared" si="11"/>
        <v>0</v>
      </c>
      <c r="J63" t="s">
        <v>265</v>
      </c>
    </row>
    <row r="64" spans="1:10">
      <c r="A64">
        <v>63</v>
      </c>
      <c r="B64" s="3" t="s">
        <v>244</v>
      </c>
      <c r="C64" s="4">
        <v>1</v>
      </c>
      <c r="D64">
        <f t="shared" si="6"/>
        <v>0</v>
      </c>
      <c r="E64">
        <f t="shared" si="7"/>
        <v>1</v>
      </c>
      <c r="F64">
        <f t="shared" si="8"/>
        <v>0</v>
      </c>
      <c r="G64">
        <f t="shared" si="9"/>
        <v>0</v>
      </c>
      <c r="H64">
        <f t="shared" si="10"/>
        <v>0</v>
      </c>
      <c r="I64">
        <f t="shared" si="11"/>
        <v>0</v>
      </c>
      <c r="J64" t="s">
        <v>263</v>
      </c>
    </row>
    <row r="65" spans="1:10">
      <c r="A65">
        <v>64</v>
      </c>
      <c r="B65" s="3" t="s">
        <v>246</v>
      </c>
      <c r="C65" s="4">
        <v>1</v>
      </c>
      <c r="D65">
        <f t="shared" si="6"/>
        <v>0</v>
      </c>
      <c r="E65">
        <f t="shared" si="7"/>
        <v>0</v>
      </c>
      <c r="F65">
        <f t="shared" si="8"/>
        <v>0</v>
      </c>
      <c r="G65">
        <f t="shared" si="9"/>
        <v>1</v>
      </c>
      <c r="H65">
        <f t="shared" si="10"/>
        <v>0</v>
      </c>
      <c r="I65">
        <f t="shared" si="11"/>
        <v>0</v>
      </c>
      <c r="J65" t="s">
        <v>265</v>
      </c>
    </row>
    <row r="66" spans="1:10">
      <c r="A66">
        <v>65</v>
      </c>
      <c r="B66" s="3" t="s">
        <v>247</v>
      </c>
      <c r="C66" s="4">
        <v>1</v>
      </c>
      <c r="D66">
        <f t="shared" ref="D66:D73" si="12">COUNTIF($J66:$M66,$D$1)</f>
        <v>0</v>
      </c>
      <c r="E66">
        <f t="shared" ref="E66:E73" si="13">COUNTIF($J66:$M66,$E$1)</f>
        <v>0</v>
      </c>
      <c r="F66">
        <f t="shared" ref="F66:F73" si="14">COUNTIF($J66:$M66,$F$1)</f>
        <v>0</v>
      </c>
      <c r="G66">
        <f t="shared" ref="G66:G73" si="15">COUNTIF($J66:$M66,$G$1)</f>
        <v>0</v>
      </c>
      <c r="H66">
        <f t="shared" ref="H66:H73" si="16">COUNTIF($J66:$M66,$H$1)</f>
        <v>1</v>
      </c>
      <c r="I66">
        <f t="shared" ref="I66:I73" si="17">COUNTIF($J66:$M66,$I$1)</f>
        <v>0</v>
      </c>
      <c r="J66" t="s">
        <v>267</v>
      </c>
    </row>
    <row r="67" spans="1:10">
      <c r="A67">
        <v>66</v>
      </c>
      <c r="B67" s="3" t="s">
        <v>248</v>
      </c>
      <c r="C67" s="4">
        <v>1</v>
      </c>
      <c r="D67">
        <f t="shared" si="12"/>
        <v>0</v>
      </c>
      <c r="E67">
        <f t="shared" si="13"/>
        <v>1</v>
      </c>
      <c r="F67">
        <f t="shared" si="14"/>
        <v>0</v>
      </c>
      <c r="G67">
        <f t="shared" si="15"/>
        <v>0</v>
      </c>
      <c r="H67">
        <f t="shared" si="16"/>
        <v>0</v>
      </c>
      <c r="I67">
        <f t="shared" si="17"/>
        <v>0</v>
      </c>
      <c r="J67" t="s">
        <v>263</v>
      </c>
    </row>
    <row r="68" spans="1:10">
      <c r="A68">
        <v>67</v>
      </c>
      <c r="B68" s="3" t="s">
        <v>253</v>
      </c>
      <c r="C68" s="4">
        <v>1</v>
      </c>
      <c r="D68">
        <f t="shared" si="12"/>
        <v>1</v>
      </c>
      <c r="E68">
        <f t="shared" si="13"/>
        <v>0</v>
      </c>
      <c r="F68">
        <f t="shared" si="14"/>
        <v>0</v>
      </c>
      <c r="G68">
        <f t="shared" si="15"/>
        <v>0</v>
      </c>
      <c r="H68">
        <f t="shared" si="16"/>
        <v>0</v>
      </c>
      <c r="I68">
        <f t="shared" si="17"/>
        <v>0</v>
      </c>
      <c r="J68" t="s">
        <v>262</v>
      </c>
    </row>
    <row r="69" spans="1:10">
      <c r="A69">
        <v>68</v>
      </c>
      <c r="B69" s="3" t="s">
        <v>254</v>
      </c>
      <c r="C69" s="4">
        <v>1</v>
      </c>
      <c r="D69">
        <f t="shared" si="12"/>
        <v>1</v>
      </c>
      <c r="E69">
        <f t="shared" si="13"/>
        <v>0</v>
      </c>
      <c r="F69">
        <f t="shared" si="14"/>
        <v>0</v>
      </c>
      <c r="G69">
        <f t="shared" si="15"/>
        <v>0</v>
      </c>
      <c r="H69">
        <f t="shared" si="16"/>
        <v>0</v>
      </c>
      <c r="I69">
        <f t="shared" si="17"/>
        <v>0</v>
      </c>
      <c r="J69" t="s">
        <v>262</v>
      </c>
    </row>
    <row r="70" spans="1:10">
      <c r="A70">
        <v>69</v>
      </c>
      <c r="B70" s="3" t="s">
        <v>255</v>
      </c>
      <c r="C70" s="4">
        <v>1</v>
      </c>
      <c r="D70">
        <f t="shared" si="12"/>
        <v>1</v>
      </c>
      <c r="E70">
        <f t="shared" si="13"/>
        <v>0</v>
      </c>
      <c r="F70">
        <f t="shared" si="14"/>
        <v>0</v>
      </c>
      <c r="G70">
        <f t="shared" si="15"/>
        <v>0</v>
      </c>
      <c r="H70">
        <f t="shared" si="16"/>
        <v>0</v>
      </c>
      <c r="I70">
        <f t="shared" si="17"/>
        <v>0</v>
      </c>
      <c r="J70" t="s">
        <v>262</v>
      </c>
    </row>
    <row r="71" spans="1:10">
      <c r="A71">
        <v>70</v>
      </c>
      <c r="B71" s="3" t="s">
        <v>250</v>
      </c>
      <c r="C71" s="4">
        <v>1</v>
      </c>
      <c r="D71">
        <f t="shared" si="12"/>
        <v>0</v>
      </c>
      <c r="E71">
        <f t="shared" si="13"/>
        <v>0</v>
      </c>
      <c r="F71">
        <f t="shared" si="14"/>
        <v>0</v>
      </c>
      <c r="G71">
        <f t="shared" si="15"/>
        <v>0</v>
      </c>
      <c r="H71">
        <f t="shared" si="16"/>
        <v>1</v>
      </c>
      <c r="I71">
        <f t="shared" si="17"/>
        <v>0</v>
      </c>
      <c r="J71" t="s">
        <v>267</v>
      </c>
    </row>
    <row r="72" spans="1:10">
      <c r="A72">
        <v>71</v>
      </c>
      <c r="B72" s="3" t="s">
        <v>252</v>
      </c>
      <c r="C72" s="4">
        <v>1</v>
      </c>
      <c r="D72">
        <f t="shared" si="12"/>
        <v>0</v>
      </c>
      <c r="E72">
        <f t="shared" si="13"/>
        <v>1</v>
      </c>
      <c r="F72">
        <f t="shared" si="14"/>
        <v>0</v>
      </c>
      <c r="G72">
        <f t="shared" si="15"/>
        <v>0</v>
      </c>
      <c r="H72">
        <f t="shared" si="16"/>
        <v>0</v>
      </c>
      <c r="I72">
        <f t="shared" si="17"/>
        <v>0</v>
      </c>
      <c r="J72" t="s">
        <v>263</v>
      </c>
    </row>
    <row r="73" spans="1:10">
      <c r="A73">
        <v>72</v>
      </c>
      <c r="B73" s="3" t="s">
        <v>256</v>
      </c>
      <c r="C73" s="4">
        <v>1</v>
      </c>
      <c r="D73">
        <f t="shared" si="12"/>
        <v>1</v>
      </c>
      <c r="E73">
        <f t="shared" si="13"/>
        <v>0</v>
      </c>
      <c r="F73">
        <f t="shared" si="14"/>
        <v>0</v>
      </c>
      <c r="G73">
        <f t="shared" si="15"/>
        <v>0</v>
      </c>
      <c r="H73">
        <f t="shared" si="16"/>
        <v>0</v>
      </c>
      <c r="I73">
        <f t="shared" si="17"/>
        <v>0</v>
      </c>
      <c r="J73" t="s">
        <v>262</v>
      </c>
    </row>
    <row r="74" spans="1:10">
      <c r="C74" s="2"/>
    </row>
  </sheetData>
  <sheetProtection algorithmName="SHA-512" hashValue="KjHHkPW4YgDlsbPAeNkJiozPUT6/YOKrRefZQtAsecyijSXqUI1MYs4xxg6QsgtkDvVDBU5xvnThP7sOd+f8bA==" saltValue="zOfRZeRp82qdkoXiGIhuXw==" spinCount="100000" sheet="1" objects="1" scenarios="1"/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효과성자료추출</vt:lpstr>
      <vt:lpstr>안전성자료추출</vt:lpstr>
      <vt:lpstr>SR 포함문헌 정리</vt:lpstr>
      <vt:lpstr>SR 포함문헌 count</vt:lpstr>
      <vt:lpstr>'SR 포함문헌 count'!_FilterDatabase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2022-07-25T23:38:51Z</cp:lastPrinted>
  <dcterms:created xsi:type="dcterms:W3CDTF">2022-01-20T05:25:59Z</dcterms:created>
  <dcterms:modified xsi:type="dcterms:W3CDTF">2022-07-25T23:44:09Z</dcterms:modified>
</cp:coreProperties>
</file>