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 userName="user" algorithmName="SHA-512" hashValue="4LAVW41ifreP5O20LJZhqxBqRxeLs68OHY8npuf30yWPUoqqZj1/RvL6lqN7xesPY56/ZAj8TqyP0uIYPsEjAQ==" saltValue="Rbgc8q7rq3xPA4BbKAT7Jg==" spinCount="10000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\01.재평가\01.안건\01방사선온열치료\보고서\2차검토_수정\소화기종양\"/>
    </mc:Choice>
  </mc:AlternateContent>
  <bookViews>
    <workbookView xWindow="0" yWindow="0" windowWidth="28800" windowHeight="10275"/>
  </bookViews>
  <sheets>
    <sheet name="1_문헌특성" sheetId="1" r:id="rId1"/>
    <sheet name="2_결과지표_연속형" sheetId="2" r:id="rId2"/>
    <sheet name="3_결과지표_범주형" sheetId="3" r:id="rId3"/>
    <sheet name="4_비뚤림위험평가" sheetId="4" r:id="rId4"/>
  </sheets>
  <definedNames>
    <definedName name="_xlnm._FilterDatabase" localSheetId="0" hidden="1">'1_문헌특성'!$A$4:$BE$20</definedName>
    <definedName name="_xlnm._FilterDatabase" localSheetId="1" hidden="1">'2_결과지표_연속형'!$B$7:$X$41</definedName>
    <definedName name="_xlnm._FilterDatabase" localSheetId="2" hidden="1">'3_결과지표_범주형'!$B$7:$AC$191</definedName>
    <definedName name="_xlnm._FilterDatabase" localSheetId="3" hidden="1">'4_비뚤림위험평가'!$B$6:$AN$22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2" l="1"/>
  <c r="D36" i="2"/>
  <c r="E36" i="2"/>
  <c r="F36" i="2"/>
  <c r="G36" i="2"/>
  <c r="H36" i="2"/>
  <c r="I36" i="2"/>
  <c r="J36" i="2"/>
  <c r="K36" i="2"/>
  <c r="C37" i="2"/>
  <c r="D37" i="2"/>
  <c r="E37" i="2"/>
  <c r="F37" i="2"/>
  <c r="G37" i="2"/>
  <c r="H37" i="2"/>
  <c r="I37" i="2"/>
  <c r="J37" i="2"/>
  <c r="K37" i="2"/>
  <c r="C38" i="2"/>
  <c r="D38" i="2"/>
  <c r="E38" i="2"/>
  <c r="F38" i="2"/>
  <c r="G38" i="2"/>
  <c r="H38" i="2"/>
  <c r="I38" i="2"/>
  <c r="J38" i="2"/>
  <c r="K38" i="2"/>
  <c r="C39" i="2"/>
  <c r="D39" i="2"/>
  <c r="E39" i="2"/>
  <c r="F39" i="2"/>
  <c r="G39" i="2"/>
  <c r="H39" i="2"/>
  <c r="I39" i="2"/>
  <c r="J39" i="2"/>
  <c r="K39" i="2"/>
  <c r="C40" i="2"/>
  <c r="D40" i="2"/>
  <c r="E40" i="2"/>
  <c r="F40" i="2"/>
  <c r="G40" i="2"/>
  <c r="H40" i="2"/>
  <c r="I40" i="2"/>
  <c r="J40" i="2"/>
  <c r="K40" i="2"/>
  <c r="C41" i="2"/>
  <c r="D41" i="2"/>
  <c r="E41" i="2"/>
  <c r="F41" i="2"/>
  <c r="G41" i="2"/>
  <c r="H41" i="2"/>
  <c r="I41" i="2"/>
  <c r="J41" i="2"/>
  <c r="K41" i="2"/>
  <c r="C177" i="3" l="1"/>
  <c r="D177" i="3"/>
  <c r="E177" i="3"/>
  <c r="F177" i="3"/>
  <c r="G177" i="3"/>
  <c r="H177" i="3"/>
  <c r="I177" i="3"/>
  <c r="J177" i="3"/>
  <c r="K177" i="3"/>
  <c r="C178" i="3"/>
  <c r="D178" i="3"/>
  <c r="E178" i="3"/>
  <c r="F178" i="3"/>
  <c r="G178" i="3"/>
  <c r="H178" i="3"/>
  <c r="I178" i="3"/>
  <c r="J178" i="3"/>
  <c r="K178" i="3"/>
  <c r="C179" i="3"/>
  <c r="D179" i="3"/>
  <c r="E179" i="3"/>
  <c r="F179" i="3"/>
  <c r="G179" i="3"/>
  <c r="H179" i="3"/>
  <c r="I179" i="3"/>
  <c r="J179" i="3"/>
  <c r="K179" i="3"/>
  <c r="C180" i="3"/>
  <c r="D180" i="3"/>
  <c r="E180" i="3"/>
  <c r="F180" i="3"/>
  <c r="G180" i="3"/>
  <c r="H180" i="3"/>
  <c r="I180" i="3"/>
  <c r="J180" i="3"/>
  <c r="K180" i="3"/>
  <c r="C181" i="3"/>
  <c r="D181" i="3"/>
  <c r="E181" i="3"/>
  <c r="F181" i="3"/>
  <c r="G181" i="3"/>
  <c r="H181" i="3"/>
  <c r="I181" i="3"/>
  <c r="J181" i="3"/>
  <c r="K181" i="3"/>
  <c r="C182" i="3"/>
  <c r="D182" i="3"/>
  <c r="E182" i="3"/>
  <c r="F182" i="3"/>
  <c r="G182" i="3"/>
  <c r="H182" i="3"/>
  <c r="I182" i="3"/>
  <c r="J182" i="3"/>
  <c r="K182" i="3"/>
  <c r="C183" i="3"/>
  <c r="D183" i="3"/>
  <c r="E183" i="3"/>
  <c r="F183" i="3"/>
  <c r="G183" i="3"/>
  <c r="H183" i="3"/>
  <c r="I183" i="3"/>
  <c r="J183" i="3"/>
  <c r="K183" i="3"/>
  <c r="C184" i="3"/>
  <c r="D184" i="3"/>
  <c r="E184" i="3"/>
  <c r="F184" i="3"/>
  <c r="G184" i="3"/>
  <c r="H184" i="3"/>
  <c r="I184" i="3"/>
  <c r="J184" i="3"/>
  <c r="K184" i="3"/>
  <c r="C185" i="3"/>
  <c r="D185" i="3"/>
  <c r="E185" i="3"/>
  <c r="F185" i="3"/>
  <c r="G185" i="3"/>
  <c r="H185" i="3"/>
  <c r="I185" i="3"/>
  <c r="J185" i="3"/>
  <c r="K185" i="3"/>
  <c r="C186" i="3"/>
  <c r="D186" i="3"/>
  <c r="E186" i="3"/>
  <c r="F186" i="3"/>
  <c r="G186" i="3"/>
  <c r="H186" i="3"/>
  <c r="I186" i="3"/>
  <c r="J186" i="3"/>
  <c r="K186" i="3"/>
  <c r="C187" i="3"/>
  <c r="D187" i="3"/>
  <c r="E187" i="3"/>
  <c r="F187" i="3"/>
  <c r="G187" i="3"/>
  <c r="H187" i="3"/>
  <c r="I187" i="3"/>
  <c r="J187" i="3"/>
  <c r="K187" i="3"/>
  <c r="C188" i="3"/>
  <c r="D188" i="3"/>
  <c r="E188" i="3"/>
  <c r="F188" i="3"/>
  <c r="G188" i="3"/>
  <c r="H188" i="3"/>
  <c r="I188" i="3"/>
  <c r="J188" i="3"/>
  <c r="K188" i="3"/>
  <c r="C189" i="3"/>
  <c r="D189" i="3"/>
  <c r="E189" i="3"/>
  <c r="F189" i="3"/>
  <c r="G189" i="3"/>
  <c r="H189" i="3"/>
  <c r="I189" i="3"/>
  <c r="J189" i="3"/>
  <c r="K189" i="3"/>
  <c r="C190" i="3"/>
  <c r="D190" i="3"/>
  <c r="E190" i="3"/>
  <c r="F190" i="3"/>
  <c r="G190" i="3"/>
  <c r="H190" i="3"/>
  <c r="I190" i="3"/>
  <c r="J190" i="3"/>
  <c r="K190" i="3"/>
  <c r="C191" i="3"/>
  <c r="D191" i="3"/>
  <c r="E191" i="3"/>
  <c r="F191" i="3"/>
  <c r="G191" i="3"/>
  <c r="H191" i="3"/>
  <c r="I191" i="3"/>
  <c r="J191" i="3"/>
  <c r="K191" i="3"/>
  <c r="C19" i="2" l="1"/>
  <c r="D19" i="2"/>
  <c r="E19" i="2"/>
  <c r="F19" i="2"/>
  <c r="G19" i="2"/>
  <c r="H19" i="2"/>
  <c r="I19" i="2"/>
  <c r="J19" i="2"/>
  <c r="K19" i="2"/>
  <c r="C20" i="2"/>
  <c r="D20" i="2"/>
  <c r="E20" i="2"/>
  <c r="F20" i="2"/>
  <c r="G20" i="2"/>
  <c r="H20" i="2"/>
  <c r="I20" i="2"/>
  <c r="J20" i="2"/>
  <c r="K20" i="2"/>
  <c r="C21" i="2"/>
  <c r="D21" i="2"/>
  <c r="E21" i="2"/>
  <c r="F21" i="2"/>
  <c r="G21" i="2"/>
  <c r="H21" i="2"/>
  <c r="I21" i="2"/>
  <c r="J21" i="2"/>
  <c r="K21" i="2"/>
  <c r="C22" i="2"/>
  <c r="D22" i="2"/>
  <c r="E22" i="2"/>
  <c r="F22" i="2"/>
  <c r="G22" i="2"/>
  <c r="H22" i="2"/>
  <c r="I22" i="2"/>
  <c r="J22" i="2"/>
  <c r="K22" i="2"/>
  <c r="C23" i="2"/>
  <c r="D23" i="2"/>
  <c r="E23" i="2"/>
  <c r="F23" i="2"/>
  <c r="G23" i="2"/>
  <c r="H23" i="2"/>
  <c r="I23" i="2"/>
  <c r="J23" i="2"/>
  <c r="K23" i="2"/>
  <c r="C24" i="2"/>
  <c r="D24" i="2"/>
  <c r="E24" i="2"/>
  <c r="F24" i="2"/>
  <c r="G24" i="2"/>
  <c r="H24" i="2"/>
  <c r="I24" i="2"/>
  <c r="J24" i="2"/>
  <c r="K24" i="2"/>
  <c r="C25" i="2"/>
  <c r="D25" i="2"/>
  <c r="E25" i="2"/>
  <c r="F25" i="2"/>
  <c r="G25" i="2"/>
  <c r="H25" i="2"/>
  <c r="I25" i="2"/>
  <c r="J25" i="2"/>
  <c r="K25" i="2"/>
  <c r="C26" i="2"/>
  <c r="D26" i="2"/>
  <c r="E26" i="2"/>
  <c r="F26" i="2"/>
  <c r="G26" i="2"/>
  <c r="H26" i="2"/>
  <c r="I26" i="2"/>
  <c r="J26" i="2"/>
  <c r="K26" i="2"/>
  <c r="C27" i="2"/>
  <c r="D27" i="2"/>
  <c r="E27" i="2"/>
  <c r="F27" i="2"/>
  <c r="G27" i="2"/>
  <c r="H27" i="2"/>
  <c r="I27" i="2"/>
  <c r="J27" i="2"/>
  <c r="K27" i="2"/>
  <c r="C28" i="2"/>
  <c r="D28" i="2"/>
  <c r="E28" i="2"/>
  <c r="F28" i="2"/>
  <c r="G28" i="2"/>
  <c r="H28" i="2"/>
  <c r="I28" i="2"/>
  <c r="J28" i="2"/>
  <c r="K28" i="2"/>
  <c r="C29" i="2"/>
  <c r="D29" i="2"/>
  <c r="E29" i="2"/>
  <c r="F29" i="2"/>
  <c r="G29" i="2"/>
  <c r="H29" i="2"/>
  <c r="I29" i="2"/>
  <c r="J29" i="2"/>
  <c r="K29" i="2"/>
  <c r="C30" i="2"/>
  <c r="D30" i="2"/>
  <c r="E30" i="2"/>
  <c r="F30" i="2"/>
  <c r="G30" i="2"/>
  <c r="H30" i="2"/>
  <c r="I30" i="2"/>
  <c r="J30" i="2"/>
  <c r="K30" i="2"/>
  <c r="C31" i="2"/>
  <c r="D31" i="2"/>
  <c r="E31" i="2"/>
  <c r="F31" i="2"/>
  <c r="G31" i="2"/>
  <c r="H31" i="2"/>
  <c r="I31" i="2"/>
  <c r="J31" i="2"/>
  <c r="K31" i="2"/>
  <c r="C32" i="2"/>
  <c r="D32" i="2"/>
  <c r="E32" i="2"/>
  <c r="F32" i="2"/>
  <c r="G32" i="2"/>
  <c r="H32" i="2"/>
  <c r="I32" i="2"/>
  <c r="J32" i="2"/>
  <c r="K32" i="2"/>
  <c r="C33" i="2"/>
  <c r="D33" i="2"/>
  <c r="E33" i="2"/>
  <c r="F33" i="2"/>
  <c r="G33" i="2"/>
  <c r="H33" i="2"/>
  <c r="I33" i="2"/>
  <c r="J33" i="2"/>
  <c r="K33" i="2"/>
  <c r="C34" i="2"/>
  <c r="D34" i="2"/>
  <c r="E34" i="2"/>
  <c r="F34" i="2"/>
  <c r="G34" i="2"/>
  <c r="H34" i="2"/>
  <c r="I34" i="2"/>
  <c r="J34" i="2"/>
  <c r="K34" i="2"/>
  <c r="C35" i="2"/>
  <c r="D35" i="2"/>
  <c r="E35" i="2"/>
  <c r="F35" i="2"/>
  <c r="G35" i="2"/>
  <c r="H35" i="2"/>
  <c r="I35" i="2"/>
  <c r="J35" i="2"/>
  <c r="K35" i="2"/>
  <c r="C14" i="2"/>
  <c r="D14" i="2"/>
  <c r="E14" i="2"/>
  <c r="F14" i="2"/>
  <c r="G14" i="2"/>
  <c r="H14" i="2"/>
  <c r="I14" i="2"/>
  <c r="J14" i="2"/>
  <c r="K14" i="2"/>
  <c r="C15" i="2"/>
  <c r="D15" i="2"/>
  <c r="E15" i="2"/>
  <c r="F15" i="2"/>
  <c r="G15" i="2"/>
  <c r="H15" i="2"/>
  <c r="I15" i="2"/>
  <c r="J15" i="2"/>
  <c r="K15" i="2"/>
  <c r="C16" i="2"/>
  <c r="D16" i="2"/>
  <c r="E16" i="2"/>
  <c r="F16" i="2"/>
  <c r="G16" i="2"/>
  <c r="H16" i="2"/>
  <c r="I16" i="2"/>
  <c r="J16" i="2"/>
  <c r="K16" i="2"/>
  <c r="C17" i="2"/>
  <c r="D17" i="2"/>
  <c r="E17" i="2"/>
  <c r="F17" i="2"/>
  <c r="G17" i="2"/>
  <c r="H17" i="2"/>
  <c r="I17" i="2"/>
  <c r="J17" i="2"/>
  <c r="K17" i="2"/>
  <c r="C18" i="2"/>
  <c r="D18" i="2"/>
  <c r="E18" i="2"/>
  <c r="F18" i="2"/>
  <c r="G18" i="2"/>
  <c r="H18" i="2"/>
  <c r="I18" i="2"/>
  <c r="J18" i="2"/>
  <c r="K18" i="2"/>
  <c r="C11" i="2"/>
  <c r="D11" i="2"/>
  <c r="E11" i="2"/>
  <c r="F11" i="2"/>
  <c r="G11" i="2"/>
  <c r="H11" i="2"/>
  <c r="I11" i="2"/>
  <c r="J11" i="2"/>
  <c r="K11" i="2"/>
  <c r="C12" i="2"/>
  <c r="D12" i="2"/>
  <c r="E12" i="2"/>
  <c r="F12" i="2"/>
  <c r="G12" i="2"/>
  <c r="H12" i="2"/>
  <c r="I12" i="2"/>
  <c r="J12" i="2"/>
  <c r="K12" i="2"/>
  <c r="C13" i="2"/>
  <c r="D13" i="2"/>
  <c r="E13" i="2"/>
  <c r="F13" i="2"/>
  <c r="G13" i="2"/>
  <c r="H13" i="2"/>
  <c r="I13" i="2"/>
  <c r="J13" i="2"/>
  <c r="K13" i="2"/>
  <c r="K176" i="3" l="1"/>
  <c r="J176" i="3"/>
  <c r="I176" i="3"/>
  <c r="H176" i="3"/>
  <c r="G176" i="3"/>
  <c r="F176" i="3"/>
  <c r="E176" i="3"/>
  <c r="D176" i="3"/>
  <c r="C176" i="3"/>
  <c r="K175" i="3"/>
  <c r="J175" i="3"/>
  <c r="I175" i="3"/>
  <c r="H175" i="3"/>
  <c r="G175" i="3"/>
  <c r="F175" i="3"/>
  <c r="E175" i="3"/>
  <c r="D175" i="3"/>
  <c r="C175" i="3"/>
  <c r="K174" i="3"/>
  <c r="J174" i="3"/>
  <c r="I174" i="3"/>
  <c r="H174" i="3"/>
  <c r="G174" i="3"/>
  <c r="F174" i="3"/>
  <c r="E174" i="3"/>
  <c r="D174" i="3"/>
  <c r="C174" i="3"/>
  <c r="K173" i="3"/>
  <c r="J173" i="3"/>
  <c r="I173" i="3"/>
  <c r="H173" i="3"/>
  <c r="G173" i="3"/>
  <c r="F173" i="3"/>
  <c r="E173" i="3"/>
  <c r="D173" i="3"/>
  <c r="C173" i="3"/>
  <c r="K172" i="3"/>
  <c r="J172" i="3"/>
  <c r="I172" i="3"/>
  <c r="H172" i="3"/>
  <c r="G172" i="3"/>
  <c r="F172" i="3"/>
  <c r="E172" i="3"/>
  <c r="D172" i="3"/>
  <c r="C172" i="3"/>
  <c r="K171" i="3"/>
  <c r="J171" i="3"/>
  <c r="I171" i="3"/>
  <c r="H171" i="3"/>
  <c r="G171" i="3"/>
  <c r="F171" i="3"/>
  <c r="E171" i="3"/>
  <c r="D171" i="3"/>
  <c r="C171" i="3"/>
  <c r="K170" i="3"/>
  <c r="J170" i="3"/>
  <c r="I170" i="3"/>
  <c r="H170" i="3"/>
  <c r="G170" i="3"/>
  <c r="F170" i="3"/>
  <c r="E170" i="3"/>
  <c r="D170" i="3"/>
  <c r="C170" i="3"/>
  <c r="K169" i="3"/>
  <c r="J169" i="3"/>
  <c r="I169" i="3"/>
  <c r="H169" i="3"/>
  <c r="G169" i="3"/>
  <c r="F169" i="3"/>
  <c r="E169" i="3"/>
  <c r="D169" i="3"/>
  <c r="C169" i="3"/>
  <c r="K168" i="3"/>
  <c r="J168" i="3"/>
  <c r="I168" i="3"/>
  <c r="H168" i="3"/>
  <c r="G168" i="3"/>
  <c r="F168" i="3"/>
  <c r="E168" i="3"/>
  <c r="D168" i="3"/>
  <c r="C168" i="3"/>
  <c r="K167" i="3"/>
  <c r="J167" i="3"/>
  <c r="I167" i="3"/>
  <c r="H167" i="3"/>
  <c r="G167" i="3"/>
  <c r="F167" i="3"/>
  <c r="E167" i="3"/>
  <c r="D167" i="3"/>
  <c r="C167" i="3"/>
  <c r="K166" i="3"/>
  <c r="J166" i="3"/>
  <c r="I166" i="3"/>
  <c r="H166" i="3"/>
  <c r="G166" i="3"/>
  <c r="F166" i="3"/>
  <c r="E166" i="3"/>
  <c r="D166" i="3"/>
  <c r="C166" i="3"/>
  <c r="K165" i="3"/>
  <c r="J165" i="3"/>
  <c r="I165" i="3"/>
  <c r="H165" i="3"/>
  <c r="G165" i="3"/>
  <c r="F165" i="3"/>
  <c r="E165" i="3"/>
  <c r="D165" i="3"/>
  <c r="C165" i="3"/>
  <c r="K164" i="3"/>
  <c r="J164" i="3"/>
  <c r="I164" i="3"/>
  <c r="H164" i="3"/>
  <c r="G164" i="3"/>
  <c r="F164" i="3"/>
  <c r="E164" i="3"/>
  <c r="D164" i="3"/>
  <c r="C164" i="3"/>
  <c r="K163" i="3"/>
  <c r="J163" i="3"/>
  <c r="I163" i="3"/>
  <c r="H163" i="3"/>
  <c r="G163" i="3"/>
  <c r="F163" i="3"/>
  <c r="E163" i="3"/>
  <c r="D163" i="3"/>
  <c r="C163" i="3"/>
  <c r="K162" i="3"/>
  <c r="J162" i="3"/>
  <c r="I162" i="3"/>
  <c r="H162" i="3"/>
  <c r="G162" i="3"/>
  <c r="F162" i="3"/>
  <c r="E162" i="3"/>
  <c r="D162" i="3"/>
  <c r="C162" i="3"/>
  <c r="K161" i="3"/>
  <c r="J161" i="3"/>
  <c r="I161" i="3"/>
  <c r="H161" i="3"/>
  <c r="G161" i="3"/>
  <c r="F161" i="3"/>
  <c r="E161" i="3"/>
  <c r="D161" i="3"/>
  <c r="C161" i="3"/>
  <c r="K160" i="3"/>
  <c r="J160" i="3"/>
  <c r="I160" i="3"/>
  <c r="H160" i="3"/>
  <c r="G160" i="3"/>
  <c r="F160" i="3"/>
  <c r="E160" i="3"/>
  <c r="D160" i="3"/>
  <c r="C160" i="3"/>
  <c r="K159" i="3"/>
  <c r="J159" i="3"/>
  <c r="I159" i="3"/>
  <c r="H159" i="3"/>
  <c r="G159" i="3"/>
  <c r="F159" i="3"/>
  <c r="E159" i="3"/>
  <c r="D159" i="3"/>
  <c r="C159" i="3"/>
  <c r="K158" i="3"/>
  <c r="J158" i="3"/>
  <c r="I158" i="3"/>
  <c r="H158" i="3"/>
  <c r="G158" i="3"/>
  <c r="F158" i="3"/>
  <c r="E158" i="3"/>
  <c r="D158" i="3"/>
  <c r="C158" i="3"/>
  <c r="K157" i="3"/>
  <c r="J157" i="3"/>
  <c r="I157" i="3"/>
  <c r="H157" i="3"/>
  <c r="G157" i="3"/>
  <c r="F157" i="3"/>
  <c r="E157" i="3"/>
  <c r="D157" i="3"/>
  <c r="C157" i="3"/>
  <c r="K156" i="3"/>
  <c r="J156" i="3"/>
  <c r="I156" i="3"/>
  <c r="H156" i="3"/>
  <c r="G156" i="3"/>
  <c r="F156" i="3"/>
  <c r="E156" i="3"/>
  <c r="D156" i="3"/>
  <c r="C156" i="3"/>
  <c r="K155" i="3"/>
  <c r="J155" i="3"/>
  <c r="I155" i="3"/>
  <c r="H155" i="3"/>
  <c r="G155" i="3"/>
  <c r="F155" i="3"/>
  <c r="E155" i="3"/>
  <c r="D155" i="3"/>
  <c r="C155" i="3"/>
  <c r="K154" i="3"/>
  <c r="J154" i="3"/>
  <c r="I154" i="3"/>
  <c r="H154" i="3"/>
  <c r="G154" i="3"/>
  <c r="F154" i="3"/>
  <c r="E154" i="3"/>
  <c r="D154" i="3"/>
  <c r="C154" i="3"/>
  <c r="K153" i="3"/>
  <c r="J153" i="3"/>
  <c r="I153" i="3"/>
  <c r="H153" i="3"/>
  <c r="G153" i="3"/>
  <c r="F153" i="3"/>
  <c r="E153" i="3"/>
  <c r="D153" i="3"/>
  <c r="C153" i="3"/>
  <c r="K152" i="3"/>
  <c r="J152" i="3"/>
  <c r="I152" i="3"/>
  <c r="H152" i="3"/>
  <c r="G152" i="3"/>
  <c r="F152" i="3"/>
  <c r="E152" i="3"/>
  <c r="D152" i="3"/>
  <c r="C152" i="3"/>
  <c r="K151" i="3"/>
  <c r="J151" i="3"/>
  <c r="I151" i="3"/>
  <c r="H151" i="3"/>
  <c r="G151" i="3"/>
  <c r="F151" i="3"/>
  <c r="E151" i="3"/>
  <c r="D151" i="3"/>
  <c r="C151" i="3"/>
  <c r="K150" i="3"/>
  <c r="J150" i="3"/>
  <c r="I150" i="3"/>
  <c r="H150" i="3"/>
  <c r="G150" i="3"/>
  <c r="F150" i="3"/>
  <c r="E150" i="3"/>
  <c r="D150" i="3"/>
  <c r="C150" i="3"/>
  <c r="K149" i="3"/>
  <c r="J149" i="3"/>
  <c r="I149" i="3"/>
  <c r="H149" i="3"/>
  <c r="G149" i="3"/>
  <c r="F149" i="3"/>
  <c r="E149" i="3"/>
  <c r="D149" i="3"/>
  <c r="C149" i="3"/>
  <c r="K148" i="3"/>
  <c r="J148" i="3"/>
  <c r="I148" i="3"/>
  <c r="H148" i="3"/>
  <c r="G148" i="3"/>
  <c r="F148" i="3"/>
  <c r="E148" i="3"/>
  <c r="D148" i="3"/>
  <c r="C148" i="3"/>
  <c r="K147" i="3"/>
  <c r="J147" i="3"/>
  <c r="I147" i="3"/>
  <c r="H147" i="3"/>
  <c r="G147" i="3"/>
  <c r="F147" i="3"/>
  <c r="E147" i="3"/>
  <c r="D147" i="3"/>
  <c r="C147" i="3"/>
  <c r="K146" i="3"/>
  <c r="J146" i="3"/>
  <c r="I146" i="3"/>
  <c r="H146" i="3"/>
  <c r="G146" i="3"/>
  <c r="F146" i="3"/>
  <c r="E146" i="3"/>
  <c r="D146" i="3"/>
  <c r="C146" i="3"/>
  <c r="K145" i="3"/>
  <c r="J145" i="3"/>
  <c r="I145" i="3"/>
  <c r="H145" i="3"/>
  <c r="G145" i="3"/>
  <c r="F145" i="3"/>
  <c r="E145" i="3"/>
  <c r="D145" i="3"/>
  <c r="C145" i="3"/>
  <c r="K144" i="3"/>
  <c r="J144" i="3"/>
  <c r="I144" i="3"/>
  <c r="H144" i="3"/>
  <c r="G144" i="3"/>
  <c r="F144" i="3"/>
  <c r="E144" i="3"/>
  <c r="D144" i="3"/>
  <c r="C144" i="3"/>
  <c r="K143" i="3"/>
  <c r="J143" i="3"/>
  <c r="I143" i="3"/>
  <c r="H143" i="3"/>
  <c r="G143" i="3"/>
  <c r="F143" i="3"/>
  <c r="E143" i="3"/>
  <c r="D143" i="3"/>
  <c r="C143" i="3"/>
  <c r="K142" i="3"/>
  <c r="J142" i="3"/>
  <c r="I142" i="3"/>
  <c r="H142" i="3"/>
  <c r="G142" i="3"/>
  <c r="F142" i="3"/>
  <c r="E142" i="3"/>
  <c r="D142" i="3"/>
  <c r="C142" i="3"/>
  <c r="K141" i="3"/>
  <c r="J141" i="3"/>
  <c r="I141" i="3"/>
  <c r="H141" i="3"/>
  <c r="G141" i="3"/>
  <c r="F141" i="3"/>
  <c r="E141" i="3"/>
  <c r="D141" i="3"/>
  <c r="C141" i="3"/>
  <c r="K140" i="3"/>
  <c r="J140" i="3"/>
  <c r="I140" i="3"/>
  <c r="H140" i="3"/>
  <c r="G140" i="3"/>
  <c r="F140" i="3"/>
  <c r="E140" i="3"/>
  <c r="D140" i="3"/>
  <c r="C140" i="3"/>
  <c r="K139" i="3"/>
  <c r="J139" i="3"/>
  <c r="I139" i="3"/>
  <c r="H139" i="3"/>
  <c r="G139" i="3"/>
  <c r="F139" i="3"/>
  <c r="E139" i="3"/>
  <c r="D139" i="3"/>
  <c r="C139" i="3"/>
  <c r="K138" i="3"/>
  <c r="J138" i="3"/>
  <c r="I138" i="3"/>
  <c r="H138" i="3"/>
  <c r="G138" i="3"/>
  <c r="F138" i="3"/>
  <c r="E138" i="3"/>
  <c r="D138" i="3"/>
  <c r="C138" i="3"/>
  <c r="K137" i="3"/>
  <c r="J137" i="3"/>
  <c r="I137" i="3"/>
  <c r="H137" i="3"/>
  <c r="G137" i="3"/>
  <c r="F137" i="3"/>
  <c r="E137" i="3"/>
  <c r="D137" i="3"/>
  <c r="C137" i="3"/>
  <c r="K136" i="3"/>
  <c r="J136" i="3"/>
  <c r="I136" i="3"/>
  <c r="H136" i="3"/>
  <c r="G136" i="3"/>
  <c r="F136" i="3"/>
  <c r="E136" i="3"/>
  <c r="D136" i="3"/>
  <c r="C136" i="3"/>
  <c r="K135" i="3"/>
  <c r="J135" i="3"/>
  <c r="I135" i="3"/>
  <c r="H135" i="3"/>
  <c r="G135" i="3"/>
  <c r="F135" i="3"/>
  <c r="E135" i="3"/>
  <c r="D135" i="3"/>
  <c r="C135" i="3"/>
  <c r="K134" i="3"/>
  <c r="J134" i="3"/>
  <c r="I134" i="3"/>
  <c r="H134" i="3"/>
  <c r="G134" i="3"/>
  <c r="F134" i="3"/>
  <c r="E134" i="3"/>
  <c r="D134" i="3"/>
  <c r="C134" i="3"/>
  <c r="K133" i="3"/>
  <c r="J133" i="3"/>
  <c r="I133" i="3"/>
  <c r="H133" i="3"/>
  <c r="G133" i="3"/>
  <c r="F133" i="3"/>
  <c r="E133" i="3"/>
  <c r="D133" i="3"/>
  <c r="C133" i="3"/>
  <c r="K132" i="3"/>
  <c r="J132" i="3"/>
  <c r="I132" i="3"/>
  <c r="H132" i="3"/>
  <c r="G132" i="3"/>
  <c r="F132" i="3"/>
  <c r="E132" i="3"/>
  <c r="D132" i="3"/>
  <c r="C132" i="3"/>
  <c r="K131" i="3"/>
  <c r="J131" i="3"/>
  <c r="I131" i="3"/>
  <c r="H131" i="3"/>
  <c r="G131" i="3"/>
  <c r="F131" i="3"/>
  <c r="E131" i="3"/>
  <c r="D131" i="3"/>
  <c r="C131" i="3"/>
  <c r="K130" i="3"/>
  <c r="J130" i="3"/>
  <c r="I130" i="3"/>
  <c r="H130" i="3"/>
  <c r="G130" i="3"/>
  <c r="F130" i="3"/>
  <c r="E130" i="3"/>
  <c r="D130" i="3"/>
  <c r="C130" i="3"/>
  <c r="K129" i="3"/>
  <c r="J129" i="3"/>
  <c r="I129" i="3"/>
  <c r="H129" i="3"/>
  <c r="G129" i="3"/>
  <c r="F129" i="3"/>
  <c r="E129" i="3"/>
  <c r="D129" i="3"/>
  <c r="C129" i="3"/>
  <c r="K128" i="3"/>
  <c r="J128" i="3"/>
  <c r="I128" i="3"/>
  <c r="H128" i="3"/>
  <c r="G128" i="3"/>
  <c r="F128" i="3"/>
  <c r="E128" i="3"/>
  <c r="D128" i="3"/>
  <c r="C128" i="3"/>
  <c r="K127" i="3"/>
  <c r="J127" i="3"/>
  <c r="I127" i="3"/>
  <c r="H127" i="3"/>
  <c r="G127" i="3"/>
  <c r="F127" i="3"/>
  <c r="E127" i="3"/>
  <c r="D127" i="3"/>
  <c r="C127" i="3"/>
  <c r="K126" i="3"/>
  <c r="J126" i="3"/>
  <c r="I126" i="3"/>
  <c r="H126" i="3"/>
  <c r="G126" i="3"/>
  <c r="F126" i="3"/>
  <c r="E126" i="3"/>
  <c r="D126" i="3"/>
  <c r="C126" i="3"/>
  <c r="K125" i="3"/>
  <c r="J125" i="3"/>
  <c r="I125" i="3"/>
  <c r="H125" i="3"/>
  <c r="G125" i="3"/>
  <c r="F125" i="3"/>
  <c r="E125" i="3"/>
  <c r="D125" i="3"/>
  <c r="C125" i="3"/>
  <c r="K124" i="3"/>
  <c r="J124" i="3"/>
  <c r="I124" i="3"/>
  <c r="H124" i="3"/>
  <c r="G124" i="3"/>
  <c r="F124" i="3"/>
  <c r="E124" i="3"/>
  <c r="D124" i="3"/>
  <c r="C124" i="3"/>
  <c r="K123" i="3"/>
  <c r="J123" i="3"/>
  <c r="I123" i="3"/>
  <c r="H123" i="3"/>
  <c r="G123" i="3"/>
  <c r="F123" i="3"/>
  <c r="E123" i="3"/>
  <c r="D123" i="3"/>
  <c r="C123" i="3"/>
  <c r="K122" i="3"/>
  <c r="J122" i="3"/>
  <c r="I122" i="3"/>
  <c r="H122" i="3"/>
  <c r="G122" i="3"/>
  <c r="F122" i="3"/>
  <c r="E122" i="3"/>
  <c r="D122" i="3"/>
  <c r="C122" i="3"/>
  <c r="K121" i="3"/>
  <c r="J121" i="3"/>
  <c r="I121" i="3"/>
  <c r="H121" i="3"/>
  <c r="G121" i="3"/>
  <c r="F121" i="3"/>
  <c r="E121" i="3"/>
  <c r="D121" i="3"/>
  <c r="C121" i="3"/>
  <c r="K120" i="3"/>
  <c r="J120" i="3"/>
  <c r="I120" i="3"/>
  <c r="H120" i="3"/>
  <c r="G120" i="3"/>
  <c r="F120" i="3"/>
  <c r="E120" i="3"/>
  <c r="D120" i="3"/>
  <c r="C120" i="3"/>
  <c r="K119" i="3"/>
  <c r="J119" i="3"/>
  <c r="I119" i="3"/>
  <c r="H119" i="3"/>
  <c r="G119" i="3"/>
  <c r="F119" i="3"/>
  <c r="E119" i="3"/>
  <c r="D119" i="3"/>
  <c r="C119" i="3"/>
  <c r="K118" i="3"/>
  <c r="J118" i="3"/>
  <c r="I118" i="3"/>
  <c r="H118" i="3"/>
  <c r="G118" i="3"/>
  <c r="F118" i="3"/>
  <c r="E118" i="3"/>
  <c r="D118" i="3"/>
  <c r="C118" i="3"/>
  <c r="K117" i="3"/>
  <c r="J117" i="3"/>
  <c r="I117" i="3"/>
  <c r="H117" i="3"/>
  <c r="G117" i="3"/>
  <c r="F117" i="3"/>
  <c r="E117" i="3"/>
  <c r="D117" i="3"/>
  <c r="C117" i="3"/>
  <c r="K116" i="3"/>
  <c r="J116" i="3"/>
  <c r="I116" i="3"/>
  <c r="H116" i="3"/>
  <c r="G116" i="3"/>
  <c r="F116" i="3"/>
  <c r="E116" i="3"/>
  <c r="D116" i="3"/>
  <c r="C116" i="3"/>
  <c r="K115" i="3"/>
  <c r="J115" i="3"/>
  <c r="I115" i="3"/>
  <c r="H115" i="3"/>
  <c r="G115" i="3"/>
  <c r="F115" i="3"/>
  <c r="E115" i="3"/>
  <c r="D115" i="3"/>
  <c r="C115" i="3"/>
  <c r="K114" i="3"/>
  <c r="J114" i="3"/>
  <c r="I114" i="3"/>
  <c r="H114" i="3"/>
  <c r="G114" i="3"/>
  <c r="F114" i="3"/>
  <c r="E114" i="3"/>
  <c r="D114" i="3"/>
  <c r="C114" i="3"/>
  <c r="K113" i="3"/>
  <c r="J113" i="3"/>
  <c r="I113" i="3"/>
  <c r="H113" i="3"/>
  <c r="G113" i="3"/>
  <c r="F113" i="3"/>
  <c r="E113" i="3"/>
  <c r="D113" i="3"/>
  <c r="C113" i="3"/>
  <c r="K112" i="3"/>
  <c r="J112" i="3"/>
  <c r="I112" i="3"/>
  <c r="H112" i="3"/>
  <c r="G112" i="3"/>
  <c r="F112" i="3"/>
  <c r="E112" i="3"/>
  <c r="D112" i="3"/>
  <c r="C112" i="3"/>
  <c r="K111" i="3"/>
  <c r="J111" i="3"/>
  <c r="I111" i="3"/>
  <c r="H111" i="3"/>
  <c r="G111" i="3"/>
  <c r="F111" i="3"/>
  <c r="E111" i="3"/>
  <c r="D111" i="3"/>
  <c r="C111" i="3"/>
  <c r="K110" i="3"/>
  <c r="J110" i="3"/>
  <c r="I110" i="3"/>
  <c r="H110" i="3"/>
  <c r="G110" i="3"/>
  <c r="F110" i="3"/>
  <c r="E110" i="3"/>
  <c r="D110" i="3"/>
  <c r="C110" i="3"/>
  <c r="K109" i="3"/>
  <c r="J109" i="3"/>
  <c r="I109" i="3"/>
  <c r="H109" i="3"/>
  <c r="G109" i="3"/>
  <c r="F109" i="3"/>
  <c r="E109" i="3"/>
  <c r="D109" i="3"/>
  <c r="C109" i="3"/>
  <c r="K108" i="3"/>
  <c r="J108" i="3"/>
  <c r="I108" i="3"/>
  <c r="H108" i="3"/>
  <c r="G108" i="3"/>
  <c r="F108" i="3"/>
  <c r="E108" i="3"/>
  <c r="D108" i="3"/>
  <c r="C108" i="3"/>
  <c r="K107" i="3"/>
  <c r="J107" i="3"/>
  <c r="I107" i="3"/>
  <c r="H107" i="3"/>
  <c r="G107" i="3"/>
  <c r="F107" i="3"/>
  <c r="E107" i="3"/>
  <c r="D107" i="3"/>
  <c r="C107" i="3"/>
  <c r="K106" i="3"/>
  <c r="J106" i="3"/>
  <c r="I106" i="3"/>
  <c r="H106" i="3"/>
  <c r="G106" i="3"/>
  <c r="F106" i="3"/>
  <c r="E106" i="3"/>
  <c r="D106" i="3"/>
  <c r="C106" i="3"/>
  <c r="K105" i="3"/>
  <c r="J105" i="3"/>
  <c r="I105" i="3"/>
  <c r="H105" i="3"/>
  <c r="G105" i="3"/>
  <c r="F105" i="3"/>
  <c r="E105" i="3"/>
  <c r="D105" i="3"/>
  <c r="C105" i="3"/>
  <c r="K104" i="3"/>
  <c r="J104" i="3"/>
  <c r="I104" i="3"/>
  <c r="H104" i="3"/>
  <c r="G104" i="3"/>
  <c r="F104" i="3"/>
  <c r="E104" i="3"/>
  <c r="D104" i="3"/>
  <c r="C104" i="3"/>
  <c r="K103" i="3"/>
  <c r="J103" i="3"/>
  <c r="I103" i="3"/>
  <c r="H103" i="3"/>
  <c r="G103" i="3"/>
  <c r="F103" i="3"/>
  <c r="E103" i="3"/>
  <c r="D103" i="3"/>
  <c r="C103" i="3"/>
  <c r="K102" i="3"/>
  <c r="J102" i="3"/>
  <c r="I102" i="3"/>
  <c r="H102" i="3"/>
  <c r="G102" i="3"/>
  <c r="F102" i="3"/>
  <c r="E102" i="3"/>
  <c r="D102" i="3"/>
  <c r="C102" i="3"/>
  <c r="K101" i="3"/>
  <c r="J101" i="3"/>
  <c r="I101" i="3"/>
  <c r="H101" i="3"/>
  <c r="G101" i="3"/>
  <c r="F101" i="3"/>
  <c r="E101" i="3"/>
  <c r="D101" i="3"/>
  <c r="C101" i="3"/>
  <c r="K100" i="3"/>
  <c r="J100" i="3"/>
  <c r="I100" i="3"/>
  <c r="H100" i="3"/>
  <c r="G100" i="3"/>
  <c r="F100" i="3"/>
  <c r="E100" i="3"/>
  <c r="D100" i="3"/>
  <c r="C100" i="3"/>
  <c r="K99" i="3"/>
  <c r="J99" i="3"/>
  <c r="I99" i="3"/>
  <c r="H99" i="3"/>
  <c r="G99" i="3"/>
  <c r="F99" i="3"/>
  <c r="E99" i="3"/>
  <c r="D99" i="3"/>
  <c r="C99" i="3"/>
  <c r="K98" i="3"/>
  <c r="J98" i="3"/>
  <c r="I98" i="3"/>
  <c r="H98" i="3"/>
  <c r="G98" i="3"/>
  <c r="F98" i="3"/>
  <c r="E98" i="3"/>
  <c r="D98" i="3"/>
  <c r="C98" i="3"/>
  <c r="K97" i="3"/>
  <c r="J97" i="3"/>
  <c r="I97" i="3"/>
  <c r="H97" i="3"/>
  <c r="G97" i="3"/>
  <c r="F97" i="3"/>
  <c r="E97" i="3"/>
  <c r="D97" i="3"/>
  <c r="C97" i="3"/>
  <c r="K96" i="3"/>
  <c r="J96" i="3"/>
  <c r="I96" i="3"/>
  <c r="H96" i="3"/>
  <c r="G96" i="3"/>
  <c r="F96" i="3"/>
  <c r="E96" i="3"/>
  <c r="D96" i="3"/>
  <c r="C96" i="3"/>
  <c r="C76" i="3"/>
  <c r="D76" i="3"/>
  <c r="E76" i="3"/>
  <c r="F76" i="3"/>
  <c r="G76" i="3"/>
  <c r="H76" i="3"/>
  <c r="I76" i="3"/>
  <c r="J76" i="3"/>
  <c r="K76" i="3"/>
  <c r="C77" i="3"/>
  <c r="D77" i="3"/>
  <c r="E77" i="3"/>
  <c r="F77" i="3"/>
  <c r="G77" i="3"/>
  <c r="H77" i="3"/>
  <c r="I77" i="3"/>
  <c r="J77" i="3"/>
  <c r="K77" i="3"/>
  <c r="C78" i="3"/>
  <c r="D78" i="3"/>
  <c r="E78" i="3"/>
  <c r="F78" i="3"/>
  <c r="G78" i="3"/>
  <c r="H78" i="3"/>
  <c r="I78" i="3"/>
  <c r="J78" i="3"/>
  <c r="K78" i="3"/>
  <c r="C79" i="3"/>
  <c r="D79" i="3"/>
  <c r="E79" i="3"/>
  <c r="F79" i="3"/>
  <c r="G79" i="3"/>
  <c r="H79" i="3"/>
  <c r="I79" i="3"/>
  <c r="J79" i="3"/>
  <c r="K79" i="3"/>
  <c r="C80" i="3"/>
  <c r="D80" i="3"/>
  <c r="E80" i="3"/>
  <c r="F80" i="3"/>
  <c r="G80" i="3"/>
  <c r="H80" i="3"/>
  <c r="I80" i="3"/>
  <c r="J80" i="3"/>
  <c r="K80" i="3"/>
  <c r="C81" i="3"/>
  <c r="D81" i="3"/>
  <c r="E81" i="3"/>
  <c r="F81" i="3"/>
  <c r="G81" i="3"/>
  <c r="H81" i="3"/>
  <c r="I81" i="3"/>
  <c r="J81" i="3"/>
  <c r="K81" i="3"/>
  <c r="C82" i="3"/>
  <c r="D82" i="3"/>
  <c r="E82" i="3"/>
  <c r="F82" i="3"/>
  <c r="G82" i="3"/>
  <c r="H82" i="3"/>
  <c r="I82" i="3"/>
  <c r="J82" i="3"/>
  <c r="K82" i="3"/>
  <c r="C83" i="3"/>
  <c r="D83" i="3"/>
  <c r="E83" i="3"/>
  <c r="F83" i="3"/>
  <c r="G83" i="3"/>
  <c r="H83" i="3"/>
  <c r="I83" i="3"/>
  <c r="J83" i="3"/>
  <c r="K83" i="3"/>
  <c r="C84" i="3"/>
  <c r="D84" i="3"/>
  <c r="E84" i="3"/>
  <c r="F84" i="3"/>
  <c r="G84" i="3"/>
  <c r="H84" i="3"/>
  <c r="I84" i="3"/>
  <c r="J84" i="3"/>
  <c r="K84" i="3"/>
  <c r="C85" i="3"/>
  <c r="D85" i="3"/>
  <c r="E85" i="3"/>
  <c r="F85" i="3"/>
  <c r="G85" i="3"/>
  <c r="H85" i="3"/>
  <c r="I85" i="3"/>
  <c r="J85" i="3"/>
  <c r="K85" i="3"/>
  <c r="C86" i="3"/>
  <c r="D86" i="3"/>
  <c r="E86" i="3"/>
  <c r="F86" i="3"/>
  <c r="G86" i="3"/>
  <c r="H86" i="3"/>
  <c r="I86" i="3"/>
  <c r="J86" i="3"/>
  <c r="K86" i="3"/>
  <c r="C87" i="3"/>
  <c r="D87" i="3"/>
  <c r="E87" i="3"/>
  <c r="F87" i="3"/>
  <c r="G87" i="3"/>
  <c r="H87" i="3"/>
  <c r="I87" i="3"/>
  <c r="J87" i="3"/>
  <c r="K87" i="3"/>
  <c r="C88" i="3"/>
  <c r="D88" i="3"/>
  <c r="E88" i="3"/>
  <c r="F88" i="3"/>
  <c r="G88" i="3"/>
  <c r="H88" i="3"/>
  <c r="I88" i="3"/>
  <c r="J88" i="3"/>
  <c r="K88" i="3"/>
  <c r="C89" i="3"/>
  <c r="D89" i="3"/>
  <c r="E89" i="3"/>
  <c r="F89" i="3"/>
  <c r="G89" i="3"/>
  <c r="H89" i="3"/>
  <c r="I89" i="3"/>
  <c r="J89" i="3"/>
  <c r="K89" i="3"/>
  <c r="C90" i="3"/>
  <c r="D90" i="3"/>
  <c r="E90" i="3"/>
  <c r="F90" i="3"/>
  <c r="G90" i="3"/>
  <c r="H90" i="3"/>
  <c r="I90" i="3"/>
  <c r="J90" i="3"/>
  <c r="K90" i="3"/>
  <c r="C91" i="3"/>
  <c r="D91" i="3"/>
  <c r="E91" i="3"/>
  <c r="F91" i="3"/>
  <c r="G91" i="3"/>
  <c r="H91" i="3"/>
  <c r="I91" i="3"/>
  <c r="J91" i="3"/>
  <c r="K91" i="3"/>
  <c r="C92" i="3"/>
  <c r="D92" i="3"/>
  <c r="E92" i="3"/>
  <c r="F92" i="3"/>
  <c r="G92" i="3"/>
  <c r="H92" i="3"/>
  <c r="I92" i="3"/>
  <c r="J92" i="3"/>
  <c r="K92" i="3"/>
  <c r="C93" i="3"/>
  <c r="D93" i="3"/>
  <c r="E93" i="3"/>
  <c r="F93" i="3"/>
  <c r="G93" i="3"/>
  <c r="H93" i="3"/>
  <c r="I93" i="3"/>
  <c r="J93" i="3"/>
  <c r="K93" i="3"/>
  <c r="C94" i="3"/>
  <c r="D94" i="3"/>
  <c r="E94" i="3"/>
  <c r="F94" i="3"/>
  <c r="G94" i="3"/>
  <c r="H94" i="3"/>
  <c r="I94" i="3"/>
  <c r="J94" i="3"/>
  <c r="K94" i="3"/>
  <c r="C95" i="3"/>
  <c r="D95" i="3"/>
  <c r="E95" i="3"/>
  <c r="F95" i="3"/>
  <c r="G95" i="3"/>
  <c r="H95" i="3"/>
  <c r="I95" i="3"/>
  <c r="J95" i="3"/>
  <c r="K95" i="3"/>
  <c r="C65" i="3"/>
  <c r="D65" i="3"/>
  <c r="E65" i="3"/>
  <c r="F65" i="3"/>
  <c r="G65" i="3"/>
  <c r="H65" i="3"/>
  <c r="I65" i="3"/>
  <c r="J65" i="3"/>
  <c r="K65" i="3"/>
  <c r="C66" i="3"/>
  <c r="D66" i="3"/>
  <c r="E66" i="3"/>
  <c r="F66" i="3"/>
  <c r="G66" i="3"/>
  <c r="H66" i="3"/>
  <c r="I66" i="3"/>
  <c r="J66" i="3"/>
  <c r="K66" i="3"/>
  <c r="C67" i="3"/>
  <c r="D67" i="3"/>
  <c r="E67" i="3"/>
  <c r="F67" i="3"/>
  <c r="G67" i="3"/>
  <c r="H67" i="3"/>
  <c r="I67" i="3"/>
  <c r="J67" i="3"/>
  <c r="K67" i="3"/>
  <c r="C68" i="3"/>
  <c r="D68" i="3"/>
  <c r="E68" i="3"/>
  <c r="F68" i="3"/>
  <c r="G68" i="3"/>
  <c r="H68" i="3"/>
  <c r="I68" i="3"/>
  <c r="J68" i="3"/>
  <c r="K68" i="3"/>
  <c r="C69" i="3"/>
  <c r="D69" i="3"/>
  <c r="E69" i="3"/>
  <c r="F69" i="3"/>
  <c r="G69" i="3"/>
  <c r="H69" i="3"/>
  <c r="I69" i="3"/>
  <c r="J69" i="3"/>
  <c r="K69" i="3"/>
  <c r="C70" i="3"/>
  <c r="D70" i="3"/>
  <c r="E70" i="3"/>
  <c r="F70" i="3"/>
  <c r="G70" i="3"/>
  <c r="H70" i="3"/>
  <c r="I70" i="3"/>
  <c r="J70" i="3"/>
  <c r="K70" i="3"/>
  <c r="C71" i="3"/>
  <c r="D71" i="3"/>
  <c r="E71" i="3"/>
  <c r="F71" i="3"/>
  <c r="G71" i="3"/>
  <c r="H71" i="3"/>
  <c r="I71" i="3"/>
  <c r="J71" i="3"/>
  <c r="K71" i="3"/>
  <c r="C72" i="3"/>
  <c r="D72" i="3"/>
  <c r="E72" i="3"/>
  <c r="F72" i="3"/>
  <c r="G72" i="3"/>
  <c r="H72" i="3"/>
  <c r="I72" i="3"/>
  <c r="J72" i="3"/>
  <c r="K72" i="3"/>
  <c r="C73" i="3"/>
  <c r="D73" i="3"/>
  <c r="E73" i="3"/>
  <c r="F73" i="3"/>
  <c r="G73" i="3"/>
  <c r="H73" i="3"/>
  <c r="I73" i="3"/>
  <c r="J73" i="3"/>
  <c r="K73" i="3"/>
  <c r="C74" i="3"/>
  <c r="D74" i="3"/>
  <c r="E74" i="3"/>
  <c r="F74" i="3"/>
  <c r="G74" i="3"/>
  <c r="H74" i="3"/>
  <c r="I74" i="3"/>
  <c r="J74" i="3"/>
  <c r="K74" i="3"/>
  <c r="C75" i="3"/>
  <c r="D75" i="3"/>
  <c r="E75" i="3"/>
  <c r="F75" i="3"/>
  <c r="G75" i="3"/>
  <c r="H75" i="3"/>
  <c r="I75" i="3"/>
  <c r="J75" i="3"/>
  <c r="K75" i="3"/>
  <c r="C45" i="3" l="1"/>
  <c r="D45" i="3"/>
  <c r="E45" i="3"/>
  <c r="F45" i="3"/>
  <c r="G45" i="3"/>
  <c r="H45" i="3"/>
  <c r="I45" i="3"/>
  <c r="J45" i="3"/>
  <c r="K45" i="3"/>
  <c r="C46" i="3"/>
  <c r="D46" i="3"/>
  <c r="E46" i="3"/>
  <c r="F46" i="3"/>
  <c r="G46" i="3"/>
  <c r="H46" i="3"/>
  <c r="I46" i="3"/>
  <c r="J46" i="3"/>
  <c r="K46" i="3"/>
  <c r="C47" i="3"/>
  <c r="D47" i="3"/>
  <c r="E47" i="3"/>
  <c r="F47" i="3"/>
  <c r="G47" i="3"/>
  <c r="H47" i="3"/>
  <c r="I47" i="3"/>
  <c r="J47" i="3"/>
  <c r="K47" i="3"/>
  <c r="C48" i="3"/>
  <c r="D48" i="3"/>
  <c r="E48" i="3"/>
  <c r="F48" i="3"/>
  <c r="G48" i="3"/>
  <c r="H48" i="3"/>
  <c r="I48" i="3"/>
  <c r="J48" i="3"/>
  <c r="K48" i="3"/>
  <c r="C49" i="3"/>
  <c r="D49" i="3"/>
  <c r="E49" i="3"/>
  <c r="F49" i="3"/>
  <c r="G49" i="3"/>
  <c r="H49" i="3"/>
  <c r="I49" i="3"/>
  <c r="J49" i="3"/>
  <c r="K49" i="3"/>
  <c r="C50" i="3"/>
  <c r="D50" i="3"/>
  <c r="E50" i="3"/>
  <c r="F50" i="3"/>
  <c r="G50" i="3"/>
  <c r="H50" i="3"/>
  <c r="I50" i="3"/>
  <c r="J50" i="3"/>
  <c r="K50" i="3"/>
  <c r="C51" i="3"/>
  <c r="D51" i="3"/>
  <c r="E51" i="3"/>
  <c r="F51" i="3"/>
  <c r="G51" i="3"/>
  <c r="H51" i="3"/>
  <c r="I51" i="3"/>
  <c r="J51" i="3"/>
  <c r="K51" i="3"/>
  <c r="C52" i="3"/>
  <c r="D52" i="3"/>
  <c r="E52" i="3"/>
  <c r="F52" i="3"/>
  <c r="G52" i="3"/>
  <c r="H52" i="3"/>
  <c r="I52" i="3"/>
  <c r="J52" i="3"/>
  <c r="K52" i="3"/>
  <c r="C44" i="3"/>
  <c r="D44" i="3"/>
  <c r="E44" i="3"/>
  <c r="F44" i="3"/>
  <c r="G44" i="3"/>
  <c r="H44" i="3"/>
  <c r="I44" i="3"/>
  <c r="J44" i="3"/>
  <c r="K44" i="3"/>
  <c r="C53" i="3"/>
  <c r="D53" i="3"/>
  <c r="E53" i="3"/>
  <c r="F53" i="3"/>
  <c r="G53" i="3"/>
  <c r="H53" i="3"/>
  <c r="I53" i="3"/>
  <c r="J53" i="3"/>
  <c r="K53" i="3"/>
  <c r="C54" i="3"/>
  <c r="D54" i="3"/>
  <c r="E54" i="3"/>
  <c r="F54" i="3"/>
  <c r="G54" i="3"/>
  <c r="H54" i="3"/>
  <c r="I54" i="3"/>
  <c r="J54" i="3"/>
  <c r="K54" i="3"/>
  <c r="C55" i="3"/>
  <c r="D55" i="3"/>
  <c r="E55" i="3"/>
  <c r="F55" i="3"/>
  <c r="G55" i="3"/>
  <c r="H55" i="3"/>
  <c r="I55" i="3"/>
  <c r="J55" i="3"/>
  <c r="K55" i="3"/>
  <c r="C56" i="3"/>
  <c r="D56" i="3"/>
  <c r="E56" i="3"/>
  <c r="F56" i="3"/>
  <c r="G56" i="3"/>
  <c r="H56" i="3"/>
  <c r="I56" i="3"/>
  <c r="J56" i="3"/>
  <c r="K56" i="3"/>
  <c r="C57" i="3"/>
  <c r="D57" i="3"/>
  <c r="E57" i="3"/>
  <c r="F57" i="3"/>
  <c r="G57" i="3"/>
  <c r="H57" i="3"/>
  <c r="I57" i="3"/>
  <c r="J57" i="3"/>
  <c r="K57" i="3"/>
  <c r="C58" i="3"/>
  <c r="D58" i="3"/>
  <c r="E58" i="3"/>
  <c r="F58" i="3"/>
  <c r="G58" i="3"/>
  <c r="H58" i="3"/>
  <c r="I58" i="3"/>
  <c r="J58" i="3"/>
  <c r="K58" i="3"/>
  <c r="C59" i="3"/>
  <c r="D59" i="3"/>
  <c r="E59" i="3"/>
  <c r="F59" i="3"/>
  <c r="G59" i="3"/>
  <c r="H59" i="3"/>
  <c r="I59" i="3"/>
  <c r="J59" i="3"/>
  <c r="K59" i="3"/>
  <c r="C60" i="3"/>
  <c r="D60" i="3"/>
  <c r="E60" i="3"/>
  <c r="F60" i="3"/>
  <c r="G60" i="3"/>
  <c r="H60" i="3"/>
  <c r="I60" i="3"/>
  <c r="J60" i="3"/>
  <c r="K60" i="3"/>
  <c r="C61" i="3"/>
  <c r="D61" i="3"/>
  <c r="E61" i="3"/>
  <c r="F61" i="3"/>
  <c r="G61" i="3"/>
  <c r="H61" i="3"/>
  <c r="I61" i="3"/>
  <c r="J61" i="3"/>
  <c r="K61" i="3"/>
  <c r="C62" i="3"/>
  <c r="D62" i="3"/>
  <c r="E62" i="3"/>
  <c r="F62" i="3"/>
  <c r="G62" i="3"/>
  <c r="H62" i="3"/>
  <c r="I62" i="3"/>
  <c r="J62" i="3"/>
  <c r="K62" i="3"/>
  <c r="C63" i="3"/>
  <c r="D63" i="3"/>
  <c r="E63" i="3"/>
  <c r="F63" i="3"/>
  <c r="G63" i="3"/>
  <c r="H63" i="3"/>
  <c r="I63" i="3"/>
  <c r="J63" i="3"/>
  <c r="K63" i="3"/>
  <c r="C64" i="3"/>
  <c r="D64" i="3"/>
  <c r="E64" i="3"/>
  <c r="F64" i="3"/>
  <c r="G64" i="3"/>
  <c r="H64" i="3"/>
  <c r="I64" i="3"/>
  <c r="J64" i="3"/>
  <c r="K64" i="3"/>
  <c r="C8" i="2" l="1"/>
  <c r="C36" i="3"/>
  <c r="D36" i="3"/>
  <c r="E36" i="3"/>
  <c r="F36" i="3"/>
  <c r="G36" i="3"/>
  <c r="H36" i="3"/>
  <c r="I36" i="3"/>
  <c r="J36" i="3"/>
  <c r="K36" i="3"/>
  <c r="C37" i="3"/>
  <c r="D37" i="3"/>
  <c r="E37" i="3"/>
  <c r="F37" i="3"/>
  <c r="G37" i="3"/>
  <c r="H37" i="3"/>
  <c r="I37" i="3"/>
  <c r="J37" i="3"/>
  <c r="K37" i="3"/>
  <c r="C38" i="3"/>
  <c r="D38" i="3"/>
  <c r="E38" i="3"/>
  <c r="F38" i="3"/>
  <c r="G38" i="3"/>
  <c r="H38" i="3"/>
  <c r="I38" i="3"/>
  <c r="J38" i="3"/>
  <c r="K38" i="3"/>
  <c r="C39" i="3"/>
  <c r="D39" i="3"/>
  <c r="E39" i="3"/>
  <c r="F39" i="3"/>
  <c r="G39" i="3"/>
  <c r="H39" i="3"/>
  <c r="I39" i="3"/>
  <c r="J39" i="3"/>
  <c r="K39" i="3"/>
  <c r="C40" i="3"/>
  <c r="D40" i="3"/>
  <c r="E40" i="3"/>
  <c r="F40" i="3"/>
  <c r="G40" i="3"/>
  <c r="H40" i="3"/>
  <c r="I40" i="3"/>
  <c r="J40" i="3"/>
  <c r="K40" i="3"/>
  <c r="C41" i="3"/>
  <c r="D41" i="3"/>
  <c r="E41" i="3"/>
  <c r="F41" i="3"/>
  <c r="G41" i="3"/>
  <c r="H41" i="3"/>
  <c r="I41" i="3"/>
  <c r="J41" i="3"/>
  <c r="K41" i="3"/>
  <c r="C42" i="3"/>
  <c r="D42" i="3"/>
  <c r="E42" i="3"/>
  <c r="F42" i="3"/>
  <c r="G42" i="3"/>
  <c r="H42" i="3"/>
  <c r="I42" i="3"/>
  <c r="J42" i="3"/>
  <c r="K42" i="3"/>
  <c r="C43" i="3"/>
  <c r="D43" i="3"/>
  <c r="E43" i="3"/>
  <c r="F43" i="3"/>
  <c r="G43" i="3"/>
  <c r="H43" i="3"/>
  <c r="I43" i="3"/>
  <c r="J43" i="3"/>
  <c r="K43" i="3"/>
  <c r="C16" i="3"/>
  <c r="D16" i="3"/>
  <c r="E16" i="3"/>
  <c r="F16" i="3"/>
  <c r="G16" i="3"/>
  <c r="H16" i="3"/>
  <c r="I16" i="3"/>
  <c r="J16" i="3"/>
  <c r="K16" i="3"/>
  <c r="C17" i="3"/>
  <c r="D17" i="3"/>
  <c r="E17" i="3"/>
  <c r="F17" i="3"/>
  <c r="G17" i="3"/>
  <c r="H17" i="3"/>
  <c r="I17" i="3"/>
  <c r="J17" i="3"/>
  <c r="K17" i="3"/>
  <c r="C18" i="3"/>
  <c r="D18" i="3"/>
  <c r="E18" i="3"/>
  <c r="F18" i="3"/>
  <c r="G18" i="3"/>
  <c r="H18" i="3"/>
  <c r="I18" i="3"/>
  <c r="J18" i="3"/>
  <c r="K18" i="3"/>
  <c r="C19" i="3"/>
  <c r="D19" i="3"/>
  <c r="E19" i="3"/>
  <c r="F19" i="3"/>
  <c r="G19" i="3"/>
  <c r="H19" i="3"/>
  <c r="I19" i="3"/>
  <c r="J19" i="3"/>
  <c r="K19" i="3"/>
  <c r="C20" i="3"/>
  <c r="D20" i="3"/>
  <c r="E20" i="3"/>
  <c r="F20" i="3"/>
  <c r="G20" i="3"/>
  <c r="H20" i="3"/>
  <c r="I20" i="3"/>
  <c r="J20" i="3"/>
  <c r="K20" i="3"/>
  <c r="C21" i="3"/>
  <c r="D21" i="3"/>
  <c r="E21" i="3"/>
  <c r="F21" i="3"/>
  <c r="G21" i="3"/>
  <c r="H21" i="3"/>
  <c r="I21" i="3"/>
  <c r="J21" i="3"/>
  <c r="K21" i="3"/>
  <c r="C22" i="3"/>
  <c r="D22" i="3"/>
  <c r="E22" i="3"/>
  <c r="F22" i="3"/>
  <c r="G22" i="3"/>
  <c r="H22" i="3"/>
  <c r="I22" i="3"/>
  <c r="J22" i="3"/>
  <c r="K22" i="3"/>
  <c r="C23" i="3"/>
  <c r="D23" i="3"/>
  <c r="E23" i="3"/>
  <c r="F23" i="3"/>
  <c r="G23" i="3"/>
  <c r="H23" i="3"/>
  <c r="I23" i="3"/>
  <c r="J23" i="3"/>
  <c r="K23" i="3"/>
  <c r="C24" i="3"/>
  <c r="D24" i="3"/>
  <c r="E24" i="3"/>
  <c r="F24" i="3"/>
  <c r="G24" i="3"/>
  <c r="H24" i="3"/>
  <c r="I24" i="3"/>
  <c r="J24" i="3"/>
  <c r="K24" i="3"/>
  <c r="C25" i="3"/>
  <c r="D25" i="3"/>
  <c r="E25" i="3"/>
  <c r="F25" i="3"/>
  <c r="G25" i="3"/>
  <c r="H25" i="3"/>
  <c r="I25" i="3"/>
  <c r="J25" i="3"/>
  <c r="K25" i="3"/>
  <c r="C26" i="3"/>
  <c r="D26" i="3"/>
  <c r="E26" i="3"/>
  <c r="F26" i="3"/>
  <c r="G26" i="3"/>
  <c r="H26" i="3"/>
  <c r="I26" i="3"/>
  <c r="J26" i="3"/>
  <c r="K26" i="3"/>
  <c r="C27" i="3"/>
  <c r="D27" i="3"/>
  <c r="E27" i="3"/>
  <c r="F27" i="3"/>
  <c r="G27" i="3"/>
  <c r="H27" i="3"/>
  <c r="I27" i="3"/>
  <c r="J27" i="3"/>
  <c r="K27" i="3"/>
  <c r="C28" i="3"/>
  <c r="D28" i="3"/>
  <c r="E28" i="3"/>
  <c r="F28" i="3"/>
  <c r="G28" i="3"/>
  <c r="H28" i="3"/>
  <c r="I28" i="3"/>
  <c r="J28" i="3"/>
  <c r="K28" i="3"/>
  <c r="C29" i="3"/>
  <c r="D29" i="3"/>
  <c r="E29" i="3"/>
  <c r="F29" i="3"/>
  <c r="G29" i="3"/>
  <c r="H29" i="3"/>
  <c r="I29" i="3"/>
  <c r="J29" i="3"/>
  <c r="K29" i="3"/>
  <c r="C30" i="3"/>
  <c r="D30" i="3"/>
  <c r="E30" i="3"/>
  <c r="F30" i="3"/>
  <c r="G30" i="3"/>
  <c r="H30" i="3"/>
  <c r="I30" i="3"/>
  <c r="J30" i="3"/>
  <c r="K30" i="3"/>
  <c r="C31" i="3"/>
  <c r="D31" i="3"/>
  <c r="E31" i="3"/>
  <c r="F31" i="3"/>
  <c r="G31" i="3"/>
  <c r="H31" i="3"/>
  <c r="I31" i="3"/>
  <c r="J31" i="3"/>
  <c r="K31" i="3"/>
  <c r="C32" i="3"/>
  <c r="D32" i="3"/>
  <c r="E32" i="3"/>
  <c r="F32" i="3"/>
  <c r="G32" i="3"/>
  <c r="H32" i="3"/>
  <c r="I32" i="3"/>
  <c r="J32" i="3"/>
  <c r="K32" i="3"/>
  <c r="C33" i="3"/>
  <c r="D33" i="3"/>
  <c r="E33" i="3"/>
  <c r="F33" i="3"/>
  <c r="G33" i="3"/>
  <c r="H33" i="3"/>
  <c r="I33" i="3"/>
  <c r="J33" i="3"/>
  <c r="K33" i="3"/>
  <c r="C34" i="3"/>
  <c r="D34" i="3"/>
  <c r="E34" i="3"/>
  <c r="F34" i="3"/>
  <c r="G34" i="3"/>
  <c r="H34" i="3"/>
  <c r="I34" i="3"/>
  <c r="J34" i="3"/>
  <c r="K34" i="3"/>
  <c r="C35" i="3"/>
  <c r="D35" i="3"/>
  <c r="E35" i="3"/>
  <c r="F35" i="3"/>
  <c r="G35" i="3"/>
  <c r="H35" i="3"/>
  <c r="I35" i="3"/>
  <c r="J35" i="3"/>
  <c r="K35" i="3"/>
  <c r="C7" i="4" l="1"/>
  <c r="D7" i="4"/>
  <c r="E7" i="4"/>
  <c r="F7" i="4"/>
  <c r="C8" i="4"/>
  <c r="D8" i="4"/>
  <c r="E8" i="4"/>
  <c r="F8" i="4"/>
  <c r="C9" i="4"/>
  <c r="D9" i="4"/>
  <c r="E9" i="4"/>
  <c r="F9" i="4"/>
  <c r="C10" i="4"/>
  <c r="D10" i="4"/>
  <c r="E10" i="4"/>
  <c r="F10" i="4"/>
  <c r="C11" i="4"/>
  <c r="D11" i="4"/>
  <c r="E11" i="4"/>
  <c r="F11" i="4"/>
  <c r="C12" i="4"/>
  <c r="D12" i="4"/>
  <c r="E12" i="4"/>
  <c r="F12" i="4"/>
  <c r="C13" i="4"/>
  <c r="D13" i="4"/>
  <c r="E13" i="4"/>
  <c r="F13" i="4"/>
  <c r="C14" i="4"/>
  <c r="D14" i="4"/>
  <c r="E14" i="4"/>
  <c r="F14" i="4"/>
  <c r="C15" i="4"/>
  <c r="D15" i="4"/>
  <c r="E15" i="4"/>
  <c r="F15" i="4"/>
  <c r="C16" i="4"/>
  <c r="D16" i="4"/>
  <c r="E16" i="4"/>
  <c r="F16" i="4"/>
  <c r="C17" i="4"/>
  <c r="D17" i="4"/>
  <c r="E17" i="4"/>
  <c r="F17" i="4"/>
  <c r="C18" i="4"/>
  <c r="D18" i="4"/>
  <c r="E18" i="4"/>
  <c r="F18" i="4"/>
  <c r="C19" i="4"/>
  <c r="D19" i="4"/>
  <c r="E19" i="4"/>
  <c r="F19" i="4"/>
  <c r="C20" i="4"/>
  <c r="D20" i="4"/>
  <c r="E20" i="4"/>
  <c r="F20" i="4"/>
  <c r="C21" i="4"/>
  <c r="D21" i="4"/>
  <c r="E21" i="4"/>
  <c r="F21" i="4"/>
  <c r="C22" i="4"/>
  <c r="D22" i="4"/>
  <c r="E22" i="4"/>
  <c r="F22" i="4"/>
  <c r="C8" i="3"/>
  <c r="D8" i="3"/>
  <c r="E8" i="3"/>
  <c r="F8" i="3"/>
  <c r="G8" i="3"/>
  <c r="H8" i="3"/>
  <c r="I8" i="3"/>
  <c r="J8" i="3"/>
  <c r="K8" i="3"/>
  <c r="C9" i="3"/>
  <c r="D9" i="3"/>
  <c r="E9" i="3"/>
  <c r="F9" i="3"/>
  <c r="G9" i="3"/>
  <c r="H9" i="3"/>
  <c r="I9" i="3"/>
  <c r="J9" i="3"/>
  <c r="K9" i="3"/>
  <c r="C10" i="3"/>
  <c r="D10" i="3"/>
  <c r="E10" i="3"/>
  <c r="F10" i="3"/>
  <c r="G10" i="3"/>
  <c r="H10" i="3"/>
  <c r="I10" i="3"/>
  <c r="J10" i="3"/>
  <c r="K10" i="3"/>
  <c r="C11" i="3"/>
  <c r="D11" i="3"/>
  <c r="E11" i="3"/>
  <c r="F11" i="3"/>
  <c r="G11" i="3"/>
  <c r="H11" i="3"/>
  <c r="I11" i="3"/>
  <c r="J11" i="3"/>
  <c r="K11" i="3"/>
  <c r="C12" i="3"/>
  <c r="D12" i="3"/>
  <c r="E12" i="3"/>
  <c r="F12" i="3"/>
  <c r="G12" i="3"/>
  <c r="H12" i="3"/>
  <c r="I12" i="3"/>
  <c r="J12" i="3"/>
  <c r="K12" i="3"/>
  <c r="C13" i="3"/>
  <c r="D13" i="3"/>
  <c r="E13" i="3"/>
  <c r="F13" i="3"/>
  <c r="G13" i="3"/>
  <c r="H13" i="3"/>
  <c r="I13" i="3"/>
  <c r="J13" i="3"/>
  <c r="K13" i="3"/>
  <c r="C14" i="3"/>
  <c r="D14" i="3"/>
  <c r="E14" i="3"/>
  <c r="F14" i="3"/>
  <c r="G14" i="3"/>
  <c r="H14" i="3"/>
  <c r="I14" i="3"/>
  <c r="J14" i="3"/>
  <c r="K14" i="3"/>
  <c r="C15" i="3"/>
  <c r="D15" i="3"/>
  <c r="E15" i="3"/>
  <c r="F15" i="3"/>
  <c r="G15" i="3"/>
  <c r="H15" i="3"/>
  <c r="I15" i="3"/>
  <c r="J15" i="3"/>
  <c r="K15" i="3"/>
  <c r="D8" i="2"/>
  <c r="E8" i="2"/>
  <c r="F8" i="2"/>
  <c r="G8" i="2"/>
  <c r="H8" i="2"/>
  <c r="I8" i="2"/>
  <c r="J8" i="2"/>
  <c r="K8" i="2"/>
  <c r="C9" i="2"/>
  <c r="D9" i="2"/>
  <c r="E9" i="2"/>
  <c r="F9" i="2"/>
  <c r="G9" i="2"/>
  <c r="H9" i="2"/>
  <c r="I9" i="2"/>
  <c r="J9" i="2"/>
  <c r="K9" i="2"/>
  <c r="C10" i="2"/>
  <c r="D10" i="2"/>
  <c r="E10" i="2"/>
  <c r="F10" i="2"/>
  <c r="G10" i="2"/>
  <c r="H10" i="2"/>
  <c r="I10" i="2"/>
  <c r="J10" i="2"/>
  <c r="K10" i="2"/>
</calcChain>
</file>

<file path=xl/comments1.xml><?xml version="1.0" encoding="utf-8"?>
<comments xmlns="http://schemas.openxmlformats.org/spreadsheetml/2006/main">
  <authors>
    <author>Jinhee Kim</author>
  </authors>
  <commentList>
    <comment ref="M10" authorId="0" shapeId="0">
      <text>
        <r>
          <rPr>
            <b/>
            <sz val="9"/>
            <color indexed="81"/>
            <rFont val="Tahoma"/>
            <family val="2"/>
          </rPr>
          <t>Jinhee Kim:</t>
        </r>
        <r>
          <rPr>
            <sz val="9"/>
            <color indexed="81"/>
            <rFont val="Tahoma"/>
            <family val="2"/>
          </rPr>
          <t xml:space="preserve">
case </t>
        </r>
        <r>
          <rPr>
            <sz val="9"/>
            <color indexed="81"/>
            <rFont val="돋움"/>
            <family val="3"/>
            <charset val="129"/>
          </rPr>
          <t>기준</t>
        </r>
        <r>
          <rPr>
            <sz val="9"/>
            <color indexed="81"/>
            <rFont val="Tahoma"/>
            <family val="2"/>
          </rPr>
          <t>?</t>
        </r>
      </text>
    </comment>
  </commentList>
</comments>
</file>

<file path=xl/sharedStrings.xml><?xml version="1.0" encoding="utf-8"?>
<sst xmlns="http://schemas.openxmlformats.org/spreadsheetml/2006/main" count="1937" uniqueCount="1013">
  <si>
    <t>저자 (year)</t>
    <phoneticPr fontId="1" type="noConversion"/>
  </si>
  <si>
    <t xml:space="preserve">연구설계 </t>
    <phoneticPr fontId="1" type="noConversion"/>
  </si>
  <si>
    <t>연구국가</t>
    <phoneticPr fontId="1" type="noConversion"/>
  </si>
  <si>
    <t>대상자 모집기간</t>
    <phoneticPr fontId="1" type="noConversion"/>
  </si>
  <si>
    <t>참여기관 수</t>
    <phoneticPr fontId="1" type="noConversion"/>
  </si>
  <si>
    <t>질환명</t>
    <phoneticPr fontId="1" type="noConversion"/>
  </si>
  <si>
    <t>선택/배제</t>
    <phoneticPr fontId="1" type="noConversion"/>
  </si>
  <si>
    <t>선택/배제 기준</t>
    <phoneticPr fontId="1" type="noConversion"/>
  </si>
  <si>
    <t>증재군 n(명)</t>
    <phoneticPr fontId="1" type="noConversion"/>
  </si>
  <si>
    <t>총 n(명)</t>
    <phoneticPr fontId="1" type="noConversion"/>
  </si>
  <si>
    <t>대조군 n(명)</t>
    <phoneticPr fontId="1" type="noConversion"/>
  </si>
  <si>
    <t>탈락률(%)
전체(중재 vs. 대조)</t>
    <phoneticPr fontId="1" type="noConversion"/>
  </si>
  <si>
    <t>3군 이상일 경우, 
중재/대조 구성 및 인원</t>
    <phoneticPr fontId="1" type="noConversion"/>
  </si>
  <si>
    <t>중재/대조군 
개수(2군, 3군 등)</t>
    <phoneticPr fontId="1" type="noConversion"/>
  </si>
  <si>
    <t>특정 도구 performance 점수
(도구명, 점수)</t>
    <phoneticPr fontId="1" type="noConversion"/>
  </si>
  <si>
    <t>평균연령 (세)
전체 평균, 또는 각 군별 평균</t>
    <phoneticPr fontId="1" type="noConversion"/>
  </si>
  <si>
    <t>남성(%)</t>
    <phoneticPr fontId="1" type="noConversion"/>
  </si>
  <si>
    <t>기저특성</t>
    <phoneticPr fontId="1" type="noConversion"/>
  </si>
  <si>
    <t>연구대상자 수</t>
    <phoneticPr fontId="1" type="noConversion"/>
  </si>
  <si>
    <t>암 병기
(NTM 병기, 1~4기 등)</t>
    <phoneticPr fontId="1" type="noConversion"/>
  </si>
  <si>
    <t>암 병기</t>
    <phoneticPr fontId="1" type="noConversion"/>
  </si>
  <si>
    <t>암 위치</t>
    <phoneticPr fontId="1" type="noConversion"/>
  </si>
  <si>
    <t>그외 질환 관련 지표1</t>
    <phoneticPr fontId="1" type="noConversion"/>
  </si>
  <si>
    <t>결과1</t>
    <phoneticPr fontId="1" type="noConversion"/>
  </si>
  <si>
    <t>그외 질환 관련 지표2</t>
    <phoneticPr fontId="1" type="noConversion"/>
  </si>
  <si>
    <t>결과2</t>
    <phoneticPr fontId="1" type="noConversion"/>
  </si>
  <si>
    <t>그외 질환 관련 지표3</t>
    <phoneticPr fontId="1" type="noConversion"/>
  </si>
  <si>
    <t>결과3</t>
    <phoneticPr fontId="1" type="noConversion"/>
  </si>
  <si>
    <t>중재군</t>
    <phoneticPr fontId="1" type="noConversion"/>
  </si>
  <si>
    <t>1) RT</t>
    <phoneticPr fontId="1" type="noConversion"/>
  </si>
  <si>
    <t>횟수</t>
    <phoneticPr fontId="1" type="noConversion"/>
  </si>
  <si>
    <t>총 선량(Gy)</t>
    <phoneticPr fontId="1" type="noConversion"/>
  </si>
  <si>
    <t>1회 선량(fraction dose, Gy)</t>
    <phoneticPr fontId="1" type="noConversion"/>
  </si>
  <si>
    <t>2) CT or neoadjuvant CT</t>
    <phoneticPr fontId="1" type="noConversion"/>
  </si>
  <si>
    <t>약물 및 용량</t>
    <phoneticPr fontId="1" type="noConversion"/>
  </si>
  <si>
    <t>3) 온열치료</t>
    <phoneticPr fontId="1" type="noConversion"/>
  </si>
  <si>
    <t>주기 및 횟수</t>
    <phoneticPr fontId="1" type="noConversion"/>
  </si>
  <si>
    <t>종류
(local, regional 등)</t>
    <phoneticPr fontId="1" type="noConversion"/>
  </si>
  <si>
    <t>기기명</t>
    <phoneticPr fontId="1" type="noConversion"/>
  </si>
  <si>
    <t>1회 시간(분)</t>
    <phoneticPr fontId="1" type="noConversion"/>
  </si>
  <si>
    <t>수행 시기
(수술 전/후, 방사선 전/후/동시 등)</t>
    <phoneticPr fontId="1" type="noConversion"/>
  </si>
  <si>
    <t>열원(RF, MS, US)</t>
    <phoneticPr fontId="1" type="noConversion"/>
  </si>
  <si>
    <t>주파수(MHz)</t>
    <phoneticPr fontId="1" type="noConversion"/>
  </si>
  <si>
    <t>전력(W)</t>
    <phoneticPr fontId="1" type="noConversion"/>
  </si>
  <si>
    <t>온도측정방법
(종양세포 직접, 체온측정 등)</t>
    <phoneticPr fontId="1" type="noConversion"/>
  </si>
  <si>
    <t>온도측정방법 상세
(기기, 측정부위 등)</t>
    <phoneticPr fontId="1" type="noConversion"/>
  </si>
  <si>
    <t>4) 그외 중재법</t>
    <phoneticPr fontId="1" type="noConversion"/>
  </si>
  <si>
    <t>중재기술명</t>
    <phoneticPr fontId="1" type="noConversion"/>
  </si>
  <si>
    <t>방법</t>
    <phoneticPr fontId="1" type="noConversion"/>
  </si>
  <si>
    <t>대조군</t>
    <phoneticPr fontId="1" type="noConversion"/>
  </si>
  <si>
    <t>3군</t>
    <phoneticPr fontId="1" type="noConversion"/>
  </si>
  <si>
    <t>대조군명</t>
    <phoneticPr fontId="1" type="noConversion"/>
  </si>
  <si>
    <t>3군 이름</t>
    <phoneticPr fontId="1" type="noConversion"/>
  </si>
  <si>
    <t xml:space="preserve">3군 설명 </t>
    <phoneticPr fontId="1" type="noConversion"/>
  </si>
  <si>
    <t>대조군 설명
(중재군과 다른 점이 있다면 서술)</t>
    <phoneticPr fontId="1" type="noConversion"/>
  </si>
  <si>
    <t>추적관찰기간(월)</t>
    <phoneticPr fontId="1" type="noConversion"/>
  </si>
  <si>
    <t>저자결론</t>
    <phoneticPr fontId="1" type="noConversion"/>
  </si>
  <si>
    <t>연속형 결과변수</t>
    <phoneticPr fontId="1" type="noConversion"/>
  </si>
  <si>
    <t>결과지표별로 한줄씩 아래로 추가</t>
    <phoneticPr fontId="1" type="noConversion"/>
  </si>
  <si>
    <t>하위그룹이 있는 경우 추가할 것</t>
    <phoneticPr fontId="1" type="noConversion"/>
  </si>
  <si>
    <t>문헌 no.</t>
    <phoneticPr fontId="1" type="noConversion"/>
  </si>
  <si>
    <t>하위그룹</t>
    <phoneticPr fontId="1" type="noConversion"/>
  </si>
  <si>
    <t>결과지표 정의</t>
    <phoneticPr fontId="1" type="noConversion"/>
  </si>
  <si>
    <t>결과지표명</t>
    <phoneticPr fontId="1" type="noConversion"/>
  </si>
  <si>
    <t>측정도구/단위</t>
    <phoneticPr fontId="1" type="noConversion"/>
  </si>
  <si>
    <t>측정시점(개월)</t>
    <phoneticPr fontId="1" type="noConversion"/>
  </si>
  <si>
    <t>n</t>
    <phoneticPr fontId="1" type="noConversion"/>
  </si>
  <si>
    <t>mean</t>
    <phoneticPr fontId="1" type="noConversion"/>
  </si>
  <si>
    <t>SD</t>
    <phoneticPr fontId="1" type="noConversion"/>
  </si>
  <si>
    <t>95% CI</t>
    <phoneticPr fontId="1" type="noConversion"/>
  </si>
  <si>
    <t>p-value</t>
    <phoneticPr fontId="1" type="noConversion"/>
  </si>
  <si>
    <t>연구설계</t>
    <phoneticPr fontId="1" type="noConversion"/>
  </si>
  <si>
    <t>질환</t>
    <phoneticPr fontId="1" type="noConversion"/>
  </si>
  <si>
    <t>질환대분류</t>
    <phoneticPr fontId="1" type="noConversion"/>
  </si>
  <si>
    <t>질환상세</t>
    <phoneticPr fontId="1" type="noConversion"/>
  </si>
  <si>
    <t>이분형 결과변수</t>
    <phoneticPr fontId="1" type="noConversion"/>
  </si>
  <si>
    <t>total N</t>
    <phoneticPr fontId="1" type="noConversion"/>
  </si>
  <si>
    <t>event n</t>
    <phoneticPr fontId="1" type="noConversion"/>
  </si>
  <si>
    <t>통계량</t>
    <phoneticPr fontId="1" type="noConversion"/>
  </si>
  <si>
    <t>통계량 지표명</t>
    <phoneticPr fontId="1" type="noConversion"/>
  </si>
  <si>
    <t>통계량(OR,, RR, HR)</t>
    <phoneticPr fontId="1" type="noConversion"/>
  </si>
  <si>
    <t>no.</t>
    <phoneticPr fontId="1" type="noConversion"/>
  </si>
  <si>
    <t>1저자(연도)</t>
    <phoneticPr fontId="1" type="noConversion"/>
  </si>
  <si>
    <t>1. 무작위 배정순서 생성(Random sequence generation)</t>
  </si>
  <si>
    <t>1. 판단근거</t>
  </si>
  <si>
    <t>2. 배정순서 은폐(Allocation concealment)</t>
  </si>
  <si>
    <t>2. 판단근거</t>
  </si>
  <si>
    <t>3. 연구참여자, 연구자에 대한 눈가림(Blinding o$$F participants and personnel)</t>
  </si>
  <si>
    <t>3. 판단근거</t>
  </si>
  <si>
    <t>4. 결과평가에 대한 눈가림(Blinding o$$F outcome assessment)</t>
  </si>
  <si>
    <t>4. 판단근거</t>
  </si>
  <si>
    <t>5. 불충분한 결과자료(Incomplete outcome data)</t>
  </si>
  <si>
    <t>5. 판단근거</t>
  </si>
  <si>
    <t>6. 선택적 보고(Selective reporting)</t>
  </si>
  <si>
    <t>6. 판단근거</t>
  </si>
  <si>
    <t>7. 판단근거</t>
    <phoneticPr fontId="1" type="noConversion"/>
  </si>
  <si>
    <t>RCT: Risk of bias(F~S열) 수행</t>
    <phoneticPr fontId="1" type="noConversion"/>
  </si>
  <si>
    <t>1. 대상군 비교 가능성</t>
    <phoneticPr fontId="1" type="noConversion"/>
  </si>
  <si>
    <t>1. 판단근거</t>
    <phoneticPr fontId="1" type="noConversion"/>
  </si>
  <si>
    <t>2. 대상군 선정</t>
    <phoneticPr fontId="1" type="noConversion"/>
  </si>
  <si>
    <t>2, 판단근거</t>
    <phoneticPr fontId="1" type="noConversion"/>
  </si>
  <si>
    <t>3. 교란변수</t>
    <phoneticPr fontId="1" type="noConversion"/>
  </si>
  <si>
    <t>3. 판단근거</t>
    <phoneticPr fontId="1" type="noConversion"/>
  </si>
  <si>
    <t>4. 노출측정</t>
    <phoneticPr fontId="1" type="noConversion"/>
  </si>
  <si>
    <t>4. 판단근거</t>
    <phoneticPr fontId="1" type="noConversion"/>
  </si>
  <si>
    <t>5. 평가자의 눈가림</t>
    <phoneticPr fontId="1" type="noConversion"/>
  </si>
  <si>
    <t>5. 판단근거</t>
    <phoneticPr fontId="1" type="noConversion"/>
  </si>
  <si>
    <t>6. 결과평가</t>
    <phoneticPr fontId="1" type="noConversion"/>
  </si>
  <si>
    <t>6. 판단근거</t>
    <phoneticPr fontId="1" type="noConversion"/>
  </si>
  <si>
    <t>7. 불완전한 결과자료</t>
    <phoneticPr fontId="1" type="noConversion"/>
  </si>
  <si>
    <t>8. 선택적 결과보고</t>
    <phoneticPr fontId="1" type="noConversion"/>
  </si>
  <si>
    <t>8. 판단근거</t>
    <phoneticPr fontId="1" type="noConversion"/>
  </si>
  <si>
    <t>RoB(RCT)</t>
    <phoneticPr fontId="1" type="noConversion"/>
  </si>
  <si>
    <t>ROBANS(NRCT)</t>
    <phoneticPr fontId="1" type="noConversion"/>
  </si>
  <si>
    <t>NRCT: ROBANS(T~AI열) 수행</t>
    <phoneticPr fontId="1" type="noConversion"/>
  </si>
  <si>
    <t>온열치료기기명</t>
    <phoneticPr fontId="1" type="noConversion"/>
  </si>
  <si>
    <t>온열치료 수행시기</t>
    <phoneticPr fontId="1" type="noConversion"/>
  </si>
  <si>
    <t>Kim (2021)</t>
  </si>
  <si>
    <t>Ott (2019)</t>
  </si>
  <si>
    <t>Fang (2019)</t>
  </si>
  <si>
    <t>Liu (2019)</t>
  </si>
  <si>
    <t>Maebayashi (2017)</t>
  </si>
  <si>
    <t>Dong (2016)</t>
  </si>
  <si>
    <t>Chen (2016)</t>
  </si>
  <si>
    <t>Gani (2016)</t>
  </si>
  <si>
    <t>Lyu (2014)</t>
  </si>
  <si>
    <t>Maluta (2011)</t>
  </si>
  <si>
    <t>Kang (2011)</t>
  </si>
  <si>
    <t>Schulze (2006)</t>
  </si>
  <si>
    <t>van der Zee (2000)</t>
  </si>
  <si>
    <t>Li (2021)</t>
  </si>
  <si>
    <t>Yea (2014)</t>
  </si>
  <si>
    <t>NRCT</t>
  </si>
  <si>
    <t>RCT</t>
  </si>
  <si>
    <t>질환 대분류
(과제)</t>
    <phoneticPr fontId="1" type="noConversion"/>
  </si>
  <si>
    <t>항문직장암</t>
  </si>
  <si>
    <t>췌장암</t>
  </si>
  <si>
    <t>위암</t>
  </si>
  <si>
    <t>대장암</t>
  </si>
  <si>
    <t>간암</t>
  </si>
  <si>
    <t>담관암</t>
  </si>
  <si>
    <t>직장암</t>
  </si>
  <si>
    <t>간문부 담관암</t>
  </si>
  <si>
    <t>국소 진행성 직장암</t>
  </si>
  <si>
    <t>질환 상세
(진행성 등 논문에 나와있는대로)</t>
    <phoneticPr fontId="1" type="noConversion"/>
  </si>
  <si>
    <t>41</t>
  </si>
  <si>
    <t>RT+HT</t>
  </si>
  <si>
    <t>RT</t>
  </si>
  <si>
    <t>CT</t>
  </si>
  <si>
    <t>CT+RT+HT</t>
  </si>
  <si>
    <t>CT+RT</t>
  </si>
  <si>
    <t>TACE+HT</t>
  </si>
  <si>
    <t>TACE</t>
  </si>
  <si>
    <t>CCRT+HT</t>
  </si>
  <si>
    <t>local</t>
  </si>
  <si>
    <t>-</t>
  </si>
  <si>
    <t>regional</t>
  </si>
  <si>
    <t>BSD-2000</t>
  </si>
  <si>
    <t>Thermotron-RF8</t>
  </si>
  <si>
    <t>Regional</t>
  </si>
  <si>
    <t>Cancermia GHT-RF8</t>
  </si>
  <si>
    <t>NR</t>
  </si>
  <si>
    <t>BSD-2000s</t>
  </si>
  <si>
    <t>high frequency</t>
  </si>
  <si>
    <t>Xianke Co, Ltd, Shenzhen, China</t>
  </si>
  <si>
    <t>EHY-2000 Plus</t>
    <phoneticPr fontId="1" type="noConversion"/>
  </si>
  <si>
    <t>Oncotherm GmbH, Troisdorf,
Germany</t>
    <phoneticPr fontId="1" type="noConversion"/>
  </si>
  <si>
    <t>제조업체명 및 국가</t>
    <phoneticPr fontId="1" type="noConversion"/>
  </si>
  <si>
    <t>BSD Medical Corporation/Pyrexar, Salt
Lake City, UT, USA</t>
    <phoneticPr fontId="1" type="noConversion"/>
  </si>
  <si>
    <t>BSD 2000-3D- and BSD 2000-3D-MR-Hyperthermia
SystemsTM</t>
    <phoneticPr fontId="1" type="noConversion"/>
  </si>
  <si>
    <t>BSD 2000</t>
    <phoneticPr fontId="1" type="noConversion"/>
  </si>
  <si>
    <t>NRL-002</t>
    <phoneticPr fontId="1" type="noConversion"/>
  </si>
  <si>
    <t>Jilin Maida Co., Jilin, China</t>
    <phoneticPr fontId="1" type="noConversion"/>
  </si>
  <si>
    <t>Jilin Maida Medical Equipment Co., Ltd., Jilin, China</t>
    <phoneticPr fontId="1" type="noConversion"/>
  </si>
  <si>
    <t>NRL-004 endogenous field tumor hyperthermia system</t>
    <phoneticPr fontId="1" type="noConversion"/>
  </si>
  <si>
    <t>BSD 2000/3D</t>
    <phoneticPr fontId="1" type="noConversion"/>
  </si>
  <si>
    <t>BSD Medical Systems, Salt Lake City, UT, USA</t>
    <phoneticPr fontId="1" type="noConversion"/>
  </si>
  <si>
    <t>SR1000 RF thermotherapy system</t>
    <phoneticPr fontId="1" type="noConversion"/>
  </si>
  <si>
    <t>BSD Medical
Systems, Salt Lake City, Utah, USA</t>
    <phoneticPr fontId="1" type="noConversion"/>
  </si>
  <si>
    <t>42~43</t>
  </si>
  <si>
    <t>41-43</t>
  </si>
  <si>
    <t>40.5</t>
  </si>
  <si>
    <t>39.7</t>
  </si>
  <si>
    <t>온도</t>
    <phoneticPr fontId="1" type="noConversion"/>
  </si>
  <si>
    <t>41.5-43.0</t>
    <phoneticPr fontId="1" type="noConversion"/>
  </si>
  <si>
    <t>60 min</t>
  </si>
  <si>
    <t>13.56-MHz</t>
  </si>
  <si>
    <t>RF</t>
  </si>
  <si>
    <t>36.40 MHz</t>
  </si>
  <si>
    <t>40-60 min</t>
  </si>
  <si>
    <t>13.56 MHz</t>
  </si>
  <si>
    <t>주1-2회, 총 5-6회</t>
  </si>
  <si>
    <t>8</t>
  </si>
  <si>
    <t>40MHz</t>
  </si>
  <si>
    <t>40.68MHz</t>
  </si>
  <si>
    <t>60-90 min</t>
  </si>
  <si>
    <t>80–120 MHz</t>
  </si>
  <si>
    <t>90MHz</t>
  </si>
  <si>
    <t>48시간 간격, 총 10회</t>
  </si>
  <si>
    <t>13.49 MHz</t>
  </si>
  <si>
    <t>60 min</t>
    <phoneticPr fontId="1" type="noConversion"/>
  </si>
  <si>
    <t>50 min</t>
    <phoneticPr fontId="1" type="noConversion"/>
  </si>
  <si>
    <t>60-90 min</t>
    <phoneticPr fontId="1" type="noConversion"/>
  </si>
  <si>
    <t>40-60 min</t>
    <phoneticPr fontId="1" type="noConversion"/>
  </si>
  <si>
    <t>주2회</t>
    <phoneticPr fontId="1" type="noConversion"/>
  </si>
  <si>
    <t>주1-2회</t>
    <phoneticPr fontId="1" type="noConversion"/>
  </si>
  <si>
    <t>120 (62+58)</t>
  </si>
  <si>
    <t>112 (50+62)</t>
  </si>
  <si>
    <t>118 (55+63)</t>
  </si>
  <si>
    <t>103 (55+48)</t>
  </si>
  <si>
    <t>13 (5+8)</t>
  </si>
  <si>
    <t>80 (40+40)</t>
  </si>
  <si>
    <t>43 (23+20)</t>
  </si>
  <si>
    <t>103 (60+43)</t>
  </si>
  <si>
    <t>69 (34+35)</t>
  </si>
  <si>
    <t>98 (49+49)</t>
  </si>
  <si>
    <t>106 (61+45)</t>
  </si>
  <si>
    <t>68 (40+28)</t>
  </si>
  <si>
    <t>46 (27+19)</t>
  </si>
  <si>
    <t>205 (88+117)</t>
  </si>
  <si>
    <t>환자수 
총N(중재+대조)</t>
    <phoneticPr fontId="1" type="noConversion"/>
  </si>
  <si>
    <t>질환</t>
    <phoneticPr fontId="1" type="noConversion"/>
  </si>
  <si>
    <t>저자(연도)</t>
    <phoneticPr fontId="1" type="noConversion"/>
  </si>
  <si>
    <t>no.</t>
    <phoneticPr fontId="1" type="noConversion"/>
  </si>
  <si>
    <t>회색 칼럼은 입력x. vlookup 적용중, 문헌특성 sheet 작성 후 문헌번호 입력하면 자동입력</t>
    <phoneticPr fontId="1" type="noConversion"/>
  </si>
  <si>
    <t>비뚤림위험평가</t>
    <phoneticPr fontId="1" type="noConversion"/>
  </si>
  <si>
    <t>7859_3</t>
  </si>
  <si>
    <t>7859_3</t>
    <phoneticPr fontId="1" type="noConversion"/>
  </si>
  <si>
    <t>항문직장암</t>
    <phoneticPr fontId="1" type="noConversion"/>
  </si>
  <si>
    <t>비고</t>
    <phoneticPr fontId="1" type="noConversion"/>
  </si>
  <si>
    <t>9. 민간연구지원 비뚤림</t>
    <phoneticPr fontId="1" type="noConversion"/>
  </si>
  <si>
    <t>9. 판단근거</t>
    <phoneticPr fontId="1" type="noConversion"/>
  </si>
  <si>
    <t>L: 낮음, H: 높음, U: 불확실</t>
    <phoneticPr fontId="1" type="noConversion"/>
  </si>
  <si>
    <t>L</t>
    <phoneticPr fontId="1" type="noConversion"/>
  </si>
  <si>
    <t>NR</t>
    <phoneticPr fontId="1" type="noConversion"/>
  </si>
  <si>
    <t>n(%)</t>
    <phoneticPr fontId="1" type="noConversion"/>
  </si>
  <si>
    <t>%</t>
    <phoneticPr fontId="1" type="noConversion"/>
  </si>
  <si>
    <t xml:space="preserve">한국 </t>
    <phoneticPr fontId="1" type="noConversion"/>
  </si>
  <si>
    <t>2012.5-2017.12.</t>
    <phoneticPr fontId="1" type="noConversion"/>
  </si>
  <si>
    <t>국소 진행성 직장암</t>
    <phoneticPr fontId="1" type="noConversion"/>
  </si>
  <si>
    <t>중재군: 59 (33-83)
대조군: 57 (43-82)</t>
    <phoneticPr fontId="1" type="noConversion"/>
  </si>
  <si>
    <t>[선택]
· 선암(adenocarcinoma)으로 조직학적 진단
· ECOG performace status score: 2 이하
[배제]
· 적절한 치료계획 및 추적관찰이 이루어지지 않은 경우
· 예외적인 병리학적 진단(signet ring cell carcinoma)
· 원격전이된 경우
· 짧은 방사선요법(short course radiotherapy) 수행한 경우</t>
    <phoneticPr fontId="1" type="noConversion"/>
  </si>
  <si>
    <t>ECOG: 2 이하</t>
    <phoneticPr fontId="1" type="noConversion"/>
  </si>
  <si>
    <t>중재군/대조군 n(%)
cT2: 2(3.2%) / 3(5.2%)
cT3: 46(74.2%) / 43(74.1%)
cT4: 14(22.6%) / 12(20.7%)
cN0: 0(0%) / 4(6.9%)
cN+: 62(100%) / 54(93.1%)</t>
    <phoneticPr fontId="1" type="noConversion"/>
  </si>
  <si>
    <t>p-value</t>
    <phoneticPr fontId="1" type="noConversion"/>
  </si>
  <si>
    <t>RT 후 1시간 내</t>
    <phoneticPr fontId="1" type="noConversion"/>
  </si>
  <si>
    <t>병리학적 종류
1) 선암(adenocarcinoma)
2) 점액성(mucinous) 선암
2) 관상(tubular) 선암</t>
    <phoneticPr fontId="1" type="noConversion"/>
  </si>
  <si>
    <t>1) 59(95.2%) / 55(94.8%)
2) 2(3.2%) / 3(5.2%)
3) 1(1.6%) / 0(0%)</t>
    <phoneticPr fontId="1" type="noConversion"/>
  </si>
  <si>
    <r>
      <t>초기 종양 부피, mL(</t>
    </r>
    <r>
      <rPr>
        <sz val="9"/>
        <color theme="1"/>
        <rFont val="KoPub돋움체 Light"/>
        <family val="3"/>
        <charset val="129"/>
      </rPr>
      <t>±</t>
    </r>
    <r>
      <rPr>
        <sz val="7.65"/>
        <color theme="1"/>
        <rFont val="맑은 고딕"/>
        <family val="3"/>
        <charset val="129"/>
      </rPr>
      <t>SD)</t>
    </r>
    <phoneticPr fontId="1" type="noConversion"/>
  </si>
  <si>
    <t>62.6(±41.8) / 61.9(±66.7)</t>
    <phoneticPr fontId="1" type="noConversion"/>
  </si>
  <si>
    <t>40Gy(중재n=57, 대조n=0) 또는 50Gy(중재n=5, 대조n=58)</t>
    <phoneticPr fontId="1" type="noConversion"/>
  </si>
  <si>
    <t>40Gy: 20회, 50Gy: 28회</t>
    <phoneticPr fontId="1" type="noConversion"/>
  </si>
  <si>
    <t>5-FU 또는 capecitabine</t>
    <phoneticPr fontId="1" type="noConversion"/>
  </si>
  <si>
    <t>5-FU: RT 수행 첫주와 마지막주에 3일단 IV
capecitabine: RT 수행 중 경구로 1일 2회</t>
    <phoneticPr fontId="1" type="noConversion"/>
  </si>
  <si>
    <t>주2회, 8회 이상(40Gy: 8-9회, 50Gy: 1-12회</t>
    <phoneticPr fontId="1" type="noConversion"/>
  </si>
  <si>
    <t>RT 완료 6-8주 후 수술 수행</t>
    <phoneticPr fontId="1" type="noConversion"/>
  </si>
  <si>
    <t>RT+NACT+HT</t>
    <phoneticPr fontId="1" type="noConversion"/>
  </si>
  <si>
    <t>RT+NACT</t>
    <phoneticPr fontId="1" type="noConversion"/>
  </si>
  <si>
    <t>mEHT는 방사선량을 줄이면서도 표준치료 대비 동등한 반응과 생존율을 보임. 또한 큰 종양에서는 mEHT 후 종양이 더 퇴화되었음</t>
    <phoneticPr fontId="1" type="noConversion"/>
  </si>
  <si>
    <t>NR</t>
    <phoneticPr fontId="1" type="noConversion"/>
  </si>
  <si>
    <t>수술 후</t>
  </si>
  <si>
    <t>병리학적 완전 관해(pathologic complete response)</t>
    <phoneticPr fontId="1" type="noConversion"/>
  </si>
  <si>
    <t>수술 시료에서 잔여종양의 근거 없음(ypT0N0)</t>
    <phoneticPr fontId="1" type="noConversion"/>
  </si>
  <si>
    <t>T-/N-병기감소</t>
  </si>
  <si>
    <t>초기 임상 병기 대비 병기학적 병기 감소 또는 T, N 각각이 아닌 전체 병기의 감소</t>
  </si>
  <si>
    <t>치료관련 급성 독성</t>
    <phoneticPr fontId="1" type="noConversion"/>
  </si>
  <si>
    <t>CTCAE(NCI, Common Terminology Criteria for Adverse Events ver. 3.0)</t>
    <phoneticPr fontId="1" type="noConversion"/>
  </si>
  <si>
    <t>전체 생존율(OS)</t>
    <phoneticPr fontId="1" type="noConversion"/>
  </si>
  <si>
    <t>무질병 생존율(DFS)</t>
    <phoneticPr fontId="1" type="noConversion"/>
  </si>
  <si>
    <t>국소 무재발 생존(locoregional recurrence-free survival, LRRFS)</t>
    <phoneticPr fontId="1" type="noConversion"/>
  </si>
  <si>
    <t>무원격전이 생존율(distant metastasis-free survival, DMFS)</t>
    <phoneticPr fontId="1" type="noConversion"/>
  </si>
  <si>
    <t>수술일로부터 재발, 사망, 마지막 추적관찰일</t>
    <phoneticPr fontId="1" type="noConversion"/>
  </si>
  <si>
    <t>RT 수행한 날부터 모든 사유의 사망 또는 마지막 추적관찰일</t>
    <phoneticPr fontId="1" type="noConversion"/>
  </si>
  <si>
    <t>수술일로부터 국소재발, 사망, 마지막 추적관찰일</t>
    <phoneticPr fontId="1" type="noConversion"/>
  </si>
  <si>
    <t>수술일로부터 전이 재발, 사망, 마지막 추적관찰일</t>
    <phoneticPr fontId="1" type="noConversion"/>
  </si>
  <si>
    <t>Dworak 등의 표준화된 5점 척도 시스템(0-4)</t>
    <phoneticPr fontId="1" type="noConversion"/>
  </si>
  <si>
    <t>TRG 3 또는 4점</t>
    <phoneticPr fontId="1" type="noConversion"/>
  </si>
  <si>
    <t>TRG</t>
    <phoneticPr fontId="1" type="noConversion"/>
  </si>
  <si>
    <t>TRG1(minimal regression)</t>
    <phoneticPr fontId="1" type="noConversion"/>
  </si>
  <si>
    <t>TRG2(moderate regression)</t>
    <phoneticPr fontId="1" type="noConversion"/>
  </si>
  <si>
    <t>TRG3(near total regression)</t>
    <phoneticPr fontId="1" type="noConversion"/>
  </si>
  <si>
    <t>TRG4(total regression)</t>
    <phoneticPr fontId="1" type="noConversion"/>
  </si>
  <si>
    <t>Good TRG</t>
    <phoneticPr fontId="1" type="noConversion"/>
  </si>
  <si>
    <t>Dworak 등의 표준화된 5점 척도 시스템(0-4) 중 1점인 사람</t>
    <phoneticPr fontId="1" type="noConversion"/>
  </si>
  <si>
    <t>초기 원발성 종양 크기&lt;65mL</t>
    <phoneticPr fontId="1" type="noConversion"/>
  </si>
  <si>
    <r>
      <t>초기 원발성 종양 크기</t>
    </r>
    <r>
      <rPr>
        <sz val="9"/>
        <color theme="1"/>
        <rFont val="맑은 고딕"/>
        <family val="3"/>
        <charset val="129"/>
      </rPr>
      <t>≥</t>
    </r>
    <r>
      <rPr>
        <sz val="9"/>
        <color theme="1"/>
        <rFont val="맑은 고딕"/>
        <family val="3"/>
        <charset val="129"/>
        <scheme val="minor"/>
      </rPr>
      <t>65mL</t>
    </r>
    <phoneticPr fontId="1" type="noConversion"/>
  </si>
  <si>
    <t>NA</t>
    <phoneticPr fontId="1" type="noConversion"/>
  </si>
  <si>
    <t>열관련독성 grade 0</t>
    <phoneticPr fontId="1" type="noConversion"/>
  </si>
  <si>
    <t>백혈구감소증 grade 0</t>
    <phoneticPr fontId="1" type="noConversion"/>
  </si>
  <si>
    <t>호중구감소증 grade 0</t>
    <phoneticPr fontId="1" type="noConversion"/>
  </si>
  <si>
    <t>위장관 독성 grade 0</t>
    <phoneticPr fontId="1" type="noConversion"/>
  </si>
  <si>
    <t>열관련독성 grade 1</t>
  </si>
  <si>
    <t>열관련독성 grade 2</t>
  </si>
  <si>
    <t>열관련독성 grade 3</t>
  </si>
  <si>
    <t>백혈구감소증 grade 1</t>
  </si>
  <si>
    <t>백혈구감소증 grade 2</t>
  </si>
  <si>
    <t>백혈구감소증 grade 3</t>
  </si>
  <si>
    <t>호중구감소증 grade 1</t>
  </si>
  <si>
    <t>호중구감소증 grade 2</t>
  </si>
  <si>
    <t>호중구감소증 grade 3</t>
  </si>
  <si>
    <t>위장관 독성 grade 1</t>
  </si>
  <si>
    <t>위장관 독성 grade 2</t>
  </si>
  <si>
    <t>위장관 독성 grade 3</t>
  </si>
  <si>
    <t>중재군: 중앙값 45개월(7-71개월)
대조군: 중앙값 58개월(6-95개월)</t>
    <phoneticPr fontId="1" type="noConversion"/>
  </si>
  <si>
    <t>%</t>
    <phoneticPr fontId="1" type="noConversion"/>
  </si>
  <si>
    <t>RT 수행한 날부터 모든 사유의 사망 또는 마지막 추적관찰일,</t>
    <phoneticPr fontId="1" type="noConversion"/>
  </si>
  <si>
    <t>adjusted HR</t>
    <phoneticPr fontId="1" type="noConversion"/>
  </si>
  <si>
    <t>HR</t>
    <phoneticPr fontId="1" type="noConversion"/>
  </si>
  <si>
    <t>0.18-3.33</t>
    <phoneticPr fontId="1" type="noConversion"/>
  </si>
  <si>
    <t>0.17-1.04</t>
    <phoneticPr fontId="1" type="noConversion"/>
  </si>
  <si>
    <t>0.02-1.63</t>
    <phoneticPr fontId="1" type="noConversion"/>
  </si>
  <si>
    <t>0.18-1.13</t>
    <phoneticPr fontId="1" type="noConversion"/>
  </si>
  <si>
    <t>0.09-2.24</t>
    <phoneticPr fontId="1" type="noConversion"/>
  </si>
  <si>
    <t>0.16-0.99</t>
    <phoneticPr fontId="1" type="noConversion"/>
  </si>
  <si>
    <t>0.02-1.43</t>
    <phoneticPr fontId="1" type="noConversion"/>
  </si>
  <si>
    <t>0.14-0.95</t>
    <phoneticPr fontId="1" type="noConversion"/>
  </si>
  <si>
    <t>L</t>
    <phoneticPr fontId="1" type="noConversion"/>
  </si>
  <si>
    <t>H</t>
    <phoneticPr fontId="1" type="noConversion"/>
  </si>
  <si>
    <t>교란변수에 대한 고려하지 않았으나 양 군의 특성이 유사함</t>
    <phoneticPr fontId="1" type="noConversion"/>
  </si>
  <si>
    <t>U</t>
    <phoneticPr fontId="1" type="noConversion"/>
  </si>
  <si>
    <t>두 군 환자특성 유사(표1)</t>
    <phoneticPr fontId="1" type="noConversion"/>
  </si>
  <si>
    <t>동일한 기간동안 동일 기관에서 조직한적 진단이 동일한 환자를 모집함</t>
    <phoneticPr fontId="1" type="noConversion"/>
  </si>
  <si>
    <t>암병기 특정은 American Joint Committee on Cancer manual에 다라 CT, MRI로 확인하였으나 중재 측정에 대한 명확한 출처나 표준화된 방법은 밝히지 않음</t>
    <phoneticPr fontId="1" type="noConversion"/>
  </si>
  <si>
    <t>결과평가자의 눈가림은 없으나 생존율 등 객관적인 결과지표를 사용함으로써 눈가림 여부가 결과 측정에 영향을 미치지 않았을 것으로 판단됨</t>
    <phoneticPr fontId="1" type="noConversion"/>
  </si>
  <si>
    <t>사망, 재발 등의 결과에 대한 자료원을 명확히 밝히지 않음</t>
    <phoneticPr fontId="1" type="noConversion"/>
  </si>
  <si>
    <t>생존율 분석 시 결측치가 있으나(113/120) 결과에 영향이 없을 것으로 판단됨</t>
    <phoneticPr fontId="1" type="noConversion"/>
  </si>
  <si>
    <t>보고하고자 했던 결과지표를 모두 보고함</t>
    <phoneticPr fontId="1" type="noConversion"/>
  </si>
  <si>
    <t>The authors have no financial conflicts of interest.</t>
    <phoneticPr fontId="1" type="noConversion"/>
  </si>
  <si>
    <t xml:space="preserve">독일 </t>
    <phoneticPr fontId="1" type="noConversion"/>
  </si>
  <si>
    <t>2000-2015</t>
    <phoneticPr fontId="1" type="noConversion"/>
  </si>
  <si>
    <t>5.8%(113/120)
중재군 4명, 대조군 3명 탈락</t>
    <phoneticPr fontId="1" type="noConversion"/>
  </si>
  <si>
    <t>항문 편평세포암</t>
    <phoneticPr fontId="1" type="noConversion"/>
  </si>
  <si>
    <t>MS</t>
    <phoneticPr fontId="1" type="noConversion"/>
  </si>
  <si>
    <t>[선택]
· 조직학적으로 진단된 항문/항문주위 피부의 편평세포암
[배제]
· 심박조율기 또는 다른 심혈관 질환이 있는 환자
· HIV 양성 환자
· 체내 금속 임플란트(intracoporal metal implant)가 있는 경우</t>
    <phoneticPr fontId="1" type="noConversion"/>
  </si>
  <si>
    <t>5-FU 120 hr 동안 1000mg/m2 CIV,
MMC(mitomycin C) 10mg/m2 bolus</t>
    <phoneticPr fontId="1" type="noConversion"/>
  </si>
  <si>
    <t>5-FU 1-5일, 29-33일
MMC 일 29일</t>
    <phoneticPr fontId="1" type="noConversion"/>
  </si>
  <si>
    <t>4개 부위(방광, 직장 및 항문관, 항문주름, 입)에서 탐침으로 온도측정</t>
    <phoneticPr fontId="1" type="noConversion"/>
  </si>
  <si>
    <t>종양 근처 포함 4개 부위에서 온도 측정</t>
    <phoneticPr fontId="1" type="noConversion"/>
  </si>
  <si>
    <t>생존율</t>
    <phoneticPr fontId="1" type="noConversion"/>
  </si>
  <si>
    <t>만성 독성</t>
    <phoneticPr fontId="1" type="noConversion"/>
  </si>
  <si>
    <t>이상반응</t>
    <phoneticPr fontId="1" type="noConversion"/>
  </si>
  <si>
    <t>RT(external beam RT) 시작일부터 사망일</t>
    <phoneticPr fontId="1" type="noConversion"/>
  </si>
  <si>
    <t>RT(external beam RT) 시작일부터 질환 특이적 사망일</t>
    <phoneticPr fontId="1" type="noConversion"/>
  </si>
  <si>
    <t>RT(external beam RT) 시작일부터 국소 재발일</t>
    <phoneticPr fontId="1" type="noConversion"/>
  </si>
  <si>
    <t>RT(external beam RT) 시작일부터 결장루수술일</t>
    <phoneticPr fontId="1" type="noConversion"/>
  </si>
  <si>
    <t>RT(external beam RT) 시작일부터 원격전이발생일</t>
    <phoneticPr fontId="1" type="noConversion"/>
  </si>
  <si>
    <t>중재군: 항문관 42/50, 항문가장자리 8/50
대조군: 항문관 48/62, 항문가장자리 14/62</t>
    <phoneticPr fontId="1" type="noConversion"/>
  </si>
  <si>
    <t>중재군/대조군 n(%)
G1: 8(16%) / 8(13%) 
G2: 22(44%) / 36(58%)
G3: 15(30%) / 16(26%) 
no data: 5(10%) / 2(3%)</t>
    <phoneticPr fontId="1" type="noConversion"/>
  </si>
  <si>
    <t>주1-2회, 중앙값 5회(2-10)</t>
    <phoneticPr fontId="1" type="noConversion"/>
  </si>
  <si>
    <t>41.5 (39.3-42.8)</t>
    <phoneticPr fontId="1" type="noConversion"/>
  </si>
  <si>
    <t>External beam RT (중앙값) 59.4 Gy
BT (중앙값) 10 Gy</t>
    <phoneticPr fontId="1" type="noConversion"/>
  </si>
  <si>
    <t>External beam RT: 1.8 Gy
BT: 0.385 Gy</t>
    <phoneticPr fontId="1" type="noConversion"/>
  </si>
  <si>
    <r>
      <t>External beam RT: 총 45</t>
    </r>
    <r>
      <rPr>
        <sz val="9"/>
        <color theme="1"/>
        <rFont val="KoPub돋움체 Light"/>
        <family val="3"/>
        <charset val="129"/>
      </rPr>
      <t>±</t>
    </r>
    <r>
      <rPr>
        <sz val="9"/>
        <color theme="1"/>
        <rFont val="맑은 고딕"/>
        <family val="2"/>
        <charset val="129"/>
      </rPr>
      <t>7일
BT: 중앙값 1일(1-2일)</t>
    </r>
    <phoneticPr fontId="1" type="noConversion"/>
  </si>
  <si>
    <t>치료반응이 충분하지 않을 경우, interstitial pulsed-dose-rate(PDR) brachytherapy boost 6.0-20.3Gy 수행(중재군: 24%, 대조군 23%) -&gt; RT에 함께 설명함</t>
    <phoneticPr fontId="1" type="noConversion"/>
  </si>
  <si>
    <t>NR</t>
    <phoneticPr fontId="1" type="noConversion"/>
  </si>
  <si>
    <t>unadjusted, 수술일로부터 재발, 사망, 마지막 추적관찰일, unadjusted</t>
    <phoneticPr fontId="1" type="noConversion"/>
  </si>
  <si>
    <t>unadjusted, 수술일로부터 국소재발, 사망, 마지막 추적관찰일</t>
    <phoneticPr fontId="1" type="noConversion"/>
  </si>
  <si>
    <t>unadjusted, 수술일로부터 전이 재발, 사망, 마지막 추적관찰일</t>
    <phoneticPr fontId="1" type="noConversion"/>
  </si>
  <si>
    <t>0.07-0.92</t>
    <phoneticPr fontId="1" type="noConversion"/>
  </si>
  <si>
    <t>0.16-1.30</t>
    <phoneticPr fontId="1" type="noConversion"/>
  </si>
  <si>
    <t>0.02-1.09</t>
    <phoneticPr fontId="1" type="noConversion"/>
  </si>
  <si>
    <t>0.06-1.62</t>
    <phoneticPr fontId="1" type="noConversion"/>
  </si>
  <si>
    <t xml:space="preserve">RT 시작 후 90일 이내 발생한 독성, CTCAE v4.0 기준 </t>
    <phoneticPr fontId="1" type="noConversion"/>
  </si>
  <si>
    <t>grade 3-4 조기 독성</t>
    <phoneticPr fontId="1" type="noConversion"/>
  </si>
  <si>
    <t>피부반응</t>
    <phoneticPr fontId="1" type="noConversion"/>
  </si>
  <si>
    <t>열성중성구감소</t>
    <phoneticPr fontId="1" type="noConversion"/>
  </si>
  <si>
    <t>설사</t>
    <phoneticPr fontId="1" type="noConversion"/>
  </si>
  <si>
    <t>구내염</t>
    <phoneticPr fontId="1" type="noConversion"/>
  </si>
  <si>
    <t>구토</t>
    <phoneticPr fontId="1" type="noConversion"/>
  </si>
  <si>
    <t xml:space="preserve">RT 시작 후 90일 이후에 발생한 독성, CTCAE v4.0 기준 </t>
    <phoneticPr fontId="1" type="noConversion"/>
  </si>
  <si>
    <t>모세혈관확장증</t>
    <phoneticPr fontId="1" type="noConversion"/>
  </si>
  <si>
    <t>변실금</t>
    <phoneticPr fontId="1" type="noConversion"/>
  </si>
  <si>
    <t>골반골절</t>
    <phoneticPr fontId="1" type="noConversion"/>
  </si>
  <si>
    <t>질협착 증상</t>
    <phoneticPr fontId="1" type="noConversion"/>
  </si>
  <si>
    <t>유착성장폐색으로 인한 수술</t>
    <phoneticPr fontId="1" type="noConversion"/>
  </si>
  <si>
    <t>추가적인 HT는 전체 생존율, 국소 조절, 결장조루수술율 등의 지표를 향상시킴. 전향적인 무작위 연구설계에서 HT의 잠재적인 이익을 확인하여야 함</t>
    <phoneticPr fontId="1" type="noConversion"/>
  </si>
  <si>
    <t>L</t>
    <phoneticPr fontId="1" type="noConversion"/>
  </si>
  <si>
    <t>표1
성별에서 두 군간 통계적으로 차이가 있으나 연령, 중증도 등에서 두 군가 유의한 차이가 없어 비교할 만한 인구집단으로 판단됨</t>
    <phoneticPr fontId="1" type="noConversion"/>
  </si>
  <si>
    <t>H</t>
    <phoneticPr fontId="1" type="noConversion"/>
  </si>
  <si>
    <t>U</t>
    <phoneticPr fontId="1" type="noConversion"/>
  </si>
  <si>
    <t>참여자 모집전략 및 연구모집기간은 동일하나(2000-2015) 중재군에서 HT는2006년도부터 수행함. 모집시점에 따라 중재 노출이 달라질 가능성이 있음</t>
    <phoneticPr fontId="1" type="noConversion"/>
  </si>
  <si>
    <t>교란변수에 대한 고려없음</t>
    <phoneticPr fontId="1" type="noConversion"/>
  </si>
  <si>
    <t>노출 측정 표준화에 대한 언급없음</t>
    <phoneticPr fontId="1" type="noConversion"/>
  </si>
  <si>
    <t>눈가림에 대한 언급은 없으나 결과지표의 특성상 눈가림 여부에 영향을 받지 않았을 것으로 판단</t>
    <phoneticPr fontId="1" type="noConversion"/>
  </si>
  <si>
    <t>자료원에 대한 언급없음</t>
    <phoneticPr fontId="1" type="noConversion"/>
  </si>
  <si>
    <t>결측치 없음</t>
    <phoneticPr fontId="1" type="noConversion"/>
  </si>
  <si>
    <t>보고자 하는 결과지표를 모두 확인함</t>
    <phoneticPr fontId="1" type="noConversion"/>
  </si>
  <si>
    <t>authors have no competing interests</t>
    <phoneticPr fontId="1" type="noConversion"/>
  </si>
  <si>
    <t>진행성 위암</t>
    <phoneticPr fontId="1" type="noConversion"/>
  </si>
  <si>
    <t>2012.5-2016.6</t>
    <phoneticPr fontId="1" type="noConversion"/>
  </si>
  <si>
    <t>3-4기</t>
    <phoneticPr fontId="1" type="noConversion"/>
  </si>
  <si>
    <r>
      <t>[선택]
· 간, 신장, 심장 질환 없음
· karnofsky score</t>
    </r>
    <r>
      <rPr>
        <sz val="9"/>
        <color theme="1"/>
        <rFont val="KoPub돋움체 Light"/>
        <family val="3"/>
        <charset val="129"/>
      </rPr>
      <t>≥</t>
    </r>
    <r>
      <rPr>
        <sz val="7.65"/>
        <color theme="1"/>
        <rFont val="맑은 고딕"/>
        <family val="3"/>
        <charset val="129"/>
      </rPr>
      <t>70</t>
    </r>
    <phoneticPr fontId="1" type="noConversion"/>
  </si>
  <si>
    <t>karnofsky score≥70</t>
    <phoneticPr fontId="1" type="noConversion"/>
  </si>
  <si>
    <t>CT+HT</t>
    <phoneticPr fontId="1" type="noConversion"/>
  </si>
  <si>
    <t>경구 S-1 80mg/m2, oxaliplatin 130mg/m2 iv</t>
    <phoneticPr fontId="1" type="noConversion"/>
  </si>
  <si>
    <t>S-1 14일 연속 복용, oxaliplatin 1일차에 투여
3주마다 반복, 최소 3회</t>
    <phoneticPr fontId="1" type="noConversion"/>
  </si>
  <si>
    <t>CT와 동시에 수행</t>
    <phoneticPr fontId="1" type="noConversion"/>
  </si>
  <si>
    <t>input 2000W, output 600-800W</t>
    <phoneticPr fontId="1" type="noConversion"/>
  </si>
  <si>
    <t>RF</t>
    <phoneticPr fontId="1" type="noConversion"/>
  </si>
  <si>
    <t xml:space="preserve">복부천자를 통해 복강에 thermometer probe를 배치함 </t>
    <phoneticPr fontId="1" type="noConversion"/>
  </si>
  <si>
    <t>probe를 이용해 온도측정</t>
    <phoneticPr fontId="1" type="noConversion"/>
  </si>
  <si>
    <t>반응률</t>
    <phoneticPr fontId="1" type="noConversion"/>
  </si>
  <si>
    <t>완전 및 부분 관해(CR, PR) 및 안정 질환(SD) 환자 분율</t>
    <phoneticPr fontId="1" type="noConversion"/>
  </si>
  <si>
    <t>무작위 배정 시점부터 모든 사유의 사망일</t>
    <phoneticPr fontId="1" type="noConversion"/>
  </si>
  <si>
    <t>일무작위 배정 시점부터 모든 사유의 사망</t>
    <phoneticPr fontId="1" type="noConversion"/>
  </si>
  <si>
    <r>
      <t>36</t>
    </r>
    <r>
      <rPr>
        <sz val="9"/>
        <color theme="1"/>
        <rFont val="KoPub돋움체 Light"/>
        <family val="3"/>
        <charset val="129"/>
      </rPr>
      <t>±</t>
    </r>
    <r>
      <rPr>
        <sz val="7.65"/>
        <color theme="1"/>
        <rFont val="맑은 고딕"/>
        <family val="3"/>
        <charset val="129"/>
      </rPr>
      <t>3.2개월(범위 3-60개월)</t>
    </r>
    <phoneticPr fontId="1" type="noConversion"/>
  </si>
  <si>
    <t>중재군/대조군 n(%)
non-SRC: 47(85.5%) / 60(95.2%)
SRC: 8(14.5%) / 3(4.8%)</t>
    <phoneticPr fontId="1" type="noConversion"/>
  </si>
  <si>
    <t>전이: 복부, 비복부</t>
    <phoneticPr fontId="1" type="noConversion"/>
  </si>
  <si>
    <t>중재군/대조군 n(%)
복부: 34(61.8%) / 37(59.7%)
비복부: 21(38.2%) / 26(41.9%)</t>
    <phoneticPr fontId="1" type="noConversion"/>
  </si>
  <si>
    <t>치료적 수술 여부(yes), n(%)</t>
    <phoneticPr fontId="1" type="noConversion"/>
  </si>
  <si>
    <t>중재군: 18(32.7%), 대조군: 20(32.3%)</t>
    <phoneticPr fontId="1" type="noConversion"/>
  </si>
  <si>
    <t>전체 생존</t>
    <phoneticPr fontId="1" type="noConversion"/>
  </si>
  <si>
    <t>개월/중앙값(95% CI)</t>
    <phoneticPr fontId="1" type="noConversion"/>
  </si>
  <si>
    <t>8.7-19.3</t>
    <phoneticPr fontId="1" type="noConversion"/>
  </si>
  <si>
    <t>6.1-11.9</t>
    <phoneticPr fontId="1" type="noConversion"/>
  </si>
  <si>
    <t>골수 억제 grade 1</t>
    <phoneticPr fontId="1" type="noConversion"/>
  </si>
  <si>
    <t>골수 억제 grade 2</t>
  </si>
  <si>
    <t>골수 억제 grade 3</t>
  </si>
  <si>
    <t>골수 억제 grade 4</t>
  </si>
  <si>
    <t>n</t>
    <phoneticPr fontId="1" type="noConversion"/>
  </si>
  <si>
    <t>위장관 반응 grade 1</t>
    <phoneticPr fontId="1" type="noConversion"/>
  </si>
  <si>
    <t>위장관 반응 grade 2</t>
  </si>
  <si>
    <t>위장관 반응 grade 3</t>
  </si>
  <si>
    <t>위장관 반응 grade 4</t>
  </si>
  <si>
    <t>간/신장 손상 grade 1</t>
    <phoneticPr fontId="1" type="noConversion"/>
  </si>
  <si>
    <t>간/신장 손상 grade 2</t>
  </si>
  <si>
    <t>간/신장 손상 grade 3</t>
  </si>
  <si>
    <t>간/신장 손상 grade 4</t>
  </si>
  <si>
    <t>임상시험 전 기간</t>
    <phoneticPr fontId="1" type="noConversion"/>
  </si>
  <si>
    <t>HR</t>
    <phoneticPr fontId="1" type="noConversion"/>
  </si>
  <si>
    <t>0.134-0.710</t>
    <phoneticPr fontId="1" type="noConversion"/>
  </si>
  <si>
    <t>진행성 위암에서 온열치료와 항암요법의 병행치료는 이상반응을 악화시키지 않으면서 장/단기 치료효과에 대항 임상적 가능성을 보여줌</t>
    <phoneticPr fontId="1" type="noConversion"/>
  </si>
  <si>
    <t>중국</t>
    <phoneticPr fontId="1" type="noConversion"/>
  </si>
  <si>
    <t>H</t>
    <phoneticPr fontId="1" type="noConversion"/>
  </si>
  <si>
    <t>U</t>
    <phoneticPr fontId="1" type="noConversion"/>
  </si>
  <si>
    <t>무작위 배정에 대한 언급이 없어 판단하기 어려움</t>
    <phoneticPr fontId="1" type="noConversion"/>
  </si>
  <si>
    <t>배정순서에 대한 언급이 없어 판단하기 어려움</t>
    <phoneticPr fontId="1" type="noConversion"/>
  </si>
  <si>
    <t>open-label study로 연구참여자 및 연구자의 눈가림 이루어지지 않음</t>
    <phoneticPr fontId="1" type="noConversion"/>
  </si>
  <si>
    <t>L</t>
    <phoneticPr fontId="1" type="noConversion"/>
  </si>
  <si>
    <t>결과평가자 눈가림에 대한 언급 없으나 사망 등 객관적 결과지표를 사용하기 때문에 눈가림의 영향이 낮을 것으로 판단됨</t>
    <phoneticPr fontId="1" type="noConversion"/>
  </si>
  <si>
    <t>탈락자 없음</t>
    <phoneticPr fontId="1" type="noConversion"/>
  </si>
  <si>
    <t>보고하고자한 결과지표를 모두 보고함</t>
    <phoneticPr fontId="1" type="noConversion"/>
  </si>
  <si>
    <t>Hangzhou City Science and Technology Bureau에서 연구비 지원(정부지원금) 받음. 
All authors declare that there is no conlict of interest.</t>
    <phoneticPr fontId="1" type="noConversion"/>
  </si>
  <si>
    <t>2011.5-2015.6</t>
    <phoneticPr fontId="1" type="noConversion"/>
  </si>
  <si>
    <t>중기 및 진행성 대장암</t>
    <phoneticPr fontId="1" type="noConversion"/>
  </si>
  <si>
    <t xml:space="preserve">[선택]
· 백혈구, 림프구 수치가 정상인 경우
· 약제에 대한 알러지 병력이나 금기가 없는 경우
· 수술 전에 심장, 신장 등 조직 이상이 없는 경우
· 비정상적인 출혈 또는 응고 이상이 없는 경우
· 문맥고혈압이 없는 경우
· 위장관 질환 및 종양의 병력이 없는 환자
· 진단 후 guangzhou Medical Univ. Cancer Center에서 일련의 검사 및 치료를 받은 환자
· 의무기록이 완전히 있는 환자
[배제]
· 수술전 단순 intelligence score MMSE 24점 미만
· 간염 병력이 있는 경우
· 정신이상 또는 학습 이상이 있는 경우
· 종양의 크기가 과도하게 큰 경우
· 다른 심혈관 및 뇌혈관 질환이 있는 경우
· 다른 호흡기 질환이 있는 경우
· 다른 소화기관 질환이 있는 경우
· 치료 중간에 전원된 경우
· 다른 병원에서 항생제 처방을 받았거나 치료 중 다른 병원에서 재활치료를 받은 경우
 </t>
    <phoneticPr fontId="1" type="noConversion"/>
  </si>
  <si>
    <t>CT(FOLFIRI+irrinotecan)+HT</t>
    <phoneticPr fontId="1" type="noConversion"/>
  </si>
  <si>
    <t>1) FOLFILI
- calcium folinate 400 mg/m2 iv
-5-FU 400 mg/m2 iv -&gt; 2400-3000 mg/m2 pump
2) irinotecan 180 mg/m2</t>
    <phoneticPr fontId="1" type="noConversion"/>
  </si>
  <si>
    <t>1) FOLFILI
- Calcium folinate iv 2시간 동안
- 5-FU iv 후 46시간 동안 pump
2) irrinotecan: calcium folinate와 함께 2시간 동안 iv</t>
    <phoneticPr fontId="1" type="noConversion"/>
  </si>
  <si>
    <t>NR</t>
    <phoneticPr fontId="1" type="noConversion"/>
  </si>
  <si>
    <t>1300-1400W</t>
    <phoneticPr fontId="1" type="noConversion"/>
  </si>
  <si>
    <t xml:space="preserve">2주마다 주2-3회, 총 4cycle </t>
    <phoneticPr fontId="1" type="noConversion"/>
  </si>
  <si>
    <t>CT(FOLFIRI+irrinotecan)</t>
    <phoneticPr fontId="1" type="noConversion"/>
  </si>
  <si>
    <t>RF</t>
    <phoneticPr fontId="1" type="noConversion"/>
  </si>
  <si>
    <t>치료 4 cycles 지난 후 측정</t>
    <phoneticPr fontId="1" type="noConversion"/>
  </si>
  <si>
    <t>치료 반응</t>
    <phoneticPr fontId="1" type="noConversion"/>
  </si>
  <si>
    <t>RECIST(response Evaluation Criteria in Solid Tumors) ver 1.1, 표적병변이 없어지거나 림프노드의 짧은 반지름이 10mm를 넘지 않음</t>
    <phoneticPr fontId="1" type="noConversion"/>
  </si>
  <si>
    <t>완전관해(CR, complete remission)</t>
    <phoneticPr fontId="1" type="noConversion"/>
  </si>
  <si>
    <t>불변, 안정질환(SD, stable disease)</t>
    <phoneticPr fontId="1" type="noConversion"/>
  </si>
  <si>
    <t>진행, 질환 진행(PD, Disease progression)</t>
    <phoneticPr fontId="1" type="noConversion"/>
  </si>
  <si>
    <t>부분관해(PR, Partial response)</t>
    <phoneticPr fontId="1" type="noConversion"/>
  </si>
  <si>
    <t>RECIST(response Evaluation Criteria in Solid Tumors) ver 1.1, 치료 후 표적병변의 결과가 부분 관해 또는 질병진행 중간인 경우</t>
    <phoneticPr fontId="1" type="noConversion"/>
  </si>
  <si>
    <t>RECIST(response Evaluation Criteria in Solid Tumors) ver 1.1, 표적병변 반지름의 측정결과의 합이 초기(baseline) 측정시보다 30% 이상 감소</t>
    <phoneticPr fontId="1" type="noConversion"/>
  </si>
  <si>
    <t>RECIST(response Evaluation Criteria in Solid Tumors) ver 1.1, 표적병변 반지름의 측정결과의 합이 초기(baseline) 측정시보다 20% 이상 증가, 절대적 증가치가 5mm 이상</t>
    <phoneticPr fontId="1" type="noConversion"/>
  </si>
  <si>
    <t>객관적 관해율(objective)</t>
    <phoneticPr fontId="1" type="noConversion"/>
  </si>
  <si>
    <t>전체 환자 중 CR, PR인 환자 분율</t>
    <phoneticPr fontId="1" type="noConversion"/>
  </si>
  <si>
    <t>CTCAE(NCI, Common Terminology Criteria for Adverse Events ver. 4.0)</t>
    <phoneticPr fontId="1" type="noConversion"/>
  </si>
  <si>
    <t>QLQ-C30</t>
    <phoneticPr fontId="1" type="noConversion"/>
  </si>
  <si>
    <r>
      <t>중재군: 54.13</t>
    </r>
    <r>
      <rPr>
        <sz val="9"/>
        <color theme="1"/>
        <rFont val="KoPub돋움체 Light"/>
        <family val="3"/>
        <charset val="129"/>
      </rPr>
      <t>±</t>
    </r>
    <r>
      <rPr>
        <sz val="7.65"/>
        <color theme="1"/>
        <rFont val="맑은 고딕"/>
        <family val="3"/>
        <charset val="129"/>
      </rPr>
      <t>11.29,
대조군: 53.76±9.48</t>
    </r>
    <phoneticPr fontId="1" type="noConversion"/>
  </si>
  <si>
    <t>중재군: 30(54.55%), 
대조군: 26(54.17%)</t>
    <phoneticPr fontId="1" type="noConversion"/>
  </si>
  <si>
    <t xml:space="preserve">병리학적 종류: non-SRC(non-signet-ring cell carcinoma, 비반지세포암)
SRC(반지세포암)
 </t>
    <phoneticPr fontId="1" type="noConversion"/>
  </si>
  <si>
    <t>병리학적 종류:
선암
편평세포암(squamous)
점액암(mucous)
미분화암(undifferentiated)</t>
    <phoneticPr fontId="1" type="noConversion"/>
  </si>
  <si>
    <t>중재군/대조군 n(%)
선암: 34(62.82%) / 32(66.67%)
편평세포암: 2(3.64%) / 1(2.08%)
점액암:8(14.55%) / 6(12.50%)
미분화암: 11(20.00%) / 9(18.75%)</t>
    <phoneticPr fontId="1" type="noConversion"/>
  </si>
  <si>
    <t>전이여부, Yes, n(%)</t>
    <phoneticPr fontId="1" type="noConversion"/>
  </si>
  <si>
    <t>중재군: 50(90.91%),
대조군: 40(83.33%)</t>
    <phoneticPr fontId="1" type="noConversion"/>
  </si>
  <si>
    <t>중재군/대조군 n(%)
대장: 40(72.73%) / 32(66.67%)
직장: 7(12.73%) / 9(18.75%)
대장 및 직장: 8(14.55) / 7(14.58%)</t>
    <phoneticPr fontId="1" type="noConversion"/>
  </si>
  <si>
    <t>중기 및 진행성 대장암 환자에서 항암요법과 온열치료의 병행은 치료 효과 및 환자의 삶의 질을 향상시킴</t>
    <phoneticPr fontId="1" type="noConversion"/>
  </si>
  <si>
    <t>이상반응 grade 1</t>
    <phoneticPr fontId="1" type="noConversion"/>
  </si>
  <si>
    <t>이상반응 grade 2</t>
  </si>
  <si>
    <t>이상반응 grade 3</t>
  </si>
  <si>
    <t>이상반응 grade 4</t>
  </si>
  <si>
    <t>NA</t>
    <phoneticPr fontId="1" type="noConversion"/>
  </si>
  <si>
    <t>중성구 결핍(neutrophil deficiency)</t>
    <phoneticPr fontId="1" type="noConversion"/>
  </si>
  <si>
    <t>백혈구 감소증</t>
    <phoneticPr fontId="1" type="noConversion"/>
  </si>
  <si>
    <t>오심/구터</t>
    <phoneticPr fontId="1" type="noConversion"/>
  </si>
  <si>
    <t>설사</t>
    <phoneticPr fontId="1" type="noConversion"/>
  </si>
  <si>
    <t>버짐(scald)</t>
    <phoneticPr fontId="1" type="noConversion"/>
  </si>
  <si>
    <t>빈혈</t>
    <phoneticPr fontId="1" type="noConversion"/>
  </si>
  <si>
    <t>피로</t>
    <phoneticPr fontId="1" type="noConversion"/>
  </si>
  <si>
    <t>삶의 질(QLQ-C30)</t>
    <phoneticPr fontId="1" type="noConversion"/>
  </si>
  <si>
    <t>치료 4cycle 후 측정(baseline 측정값은 양군 차이 없음)</t>
    <phoneticPr fontId="1" type="noConversion"/>
  </si>
  <si>
    <t>감정 기능</t>
    <phoneticPr fontId="1" type="noConversion"/>
  </si>
  <si>
    <t>역할 기능</t>
    <phoneticPr fontId="1" type="noConversion"/>
  </si>
  <si>
    <t>인지 기능</t>
    <phoneticPr fontId="1" type="noConversion"/>
  </si>
  <si>
    <t>신체 기능(physiological)</t>
    <phoneticPr fontId="1" type="noConversion"/>
  </si>
  <si>
    <t>사회 기능</t>
    <phoneticPr fontId="1" type="noConversion"/>
  </si>
  <si>
    <t>&lt;0.001</t>
    <phoneticPr fontId="1" type="noConversion"/>
  </si>
  <si>
    <t>생존율</t>
    <phoneticPr fontId="1" type="noConversion"/>
  </si>
  <si>
    <t>1년 생존율</t>
    <phoneticPr fontId="1" type="noConversion"/>
  </si>
  <si>
    <t>7. 판단근거</t>
    <phoneticPr fontId="1" type="noConversion"/>
  </si>
  <si>
    <t>8. 민간연구지원 비뚤림</t>
    <phoneticPr fontId="1" type="noConversion"/>
  </si>
  <si>
    <t>7. 대상군 비교 가능성</t>
    <phoneticPr fontId="1" type="noConversion"/>
  </si>
  <si>
    <t>L: 낮음, H: 높음, U: 불확실, N: 해당없음</t>
    <phoneticPr fontId="1" type="noConversion"/>
  </si>
  <si>
    <t>후향적 코호트</t>
    <phoneticPr fontId="1" type="noConversion"/>
  </si>
  <si>
    <t>표 1, 양군 간 주요 특성에서 차이가 없음</t>
    <phoneticPr fontId="1" type="noConversion"/>
  </si>
  <si>
    <t>양 군의 참여자 선정/배제 전략이 동일함</t>
    <phoneticPr fontId="1" type="noConversion"/>
  </si>
  <si>
    <t>교란변수에 대한 고려를 하지 않음</t>
    <phoneticPr fontId="1" type="noConversion"/>
  </si>
  <si>
    <t>의무기록을 통해 노출 확인</t>
    <phoneticPr fontId="1" type="noConversion"/>
  </si>
  <si>
    <t>평가자 눈가림에 대한 언급은 없으나 치료 반응 및 사망 등 결과지표가 눈가림 여부에 영향을 미치지 않았을 것임</t>
    <phoneticPr fontId="1" type="noConversion"/>
  </si>
  <si>
    <t xml:space="preserve">결과지표의 설정과 관련하여 표준지침을 사용, valid한 삶의 질 도구(QLQ-C30) 사용 </t>
    <phoneticPr fontId="1" type="noConversion"/>
  </si>
  <si>
    <t>탈락율 없음</t>
    <phoneticPr fontId="1" type="noConversion"/>
  </si>
  <si>
    <t>보고하고자 하는 결과지표 모두 보고함</t>
    <phoneticPr fontId="1" type="noConversion"/>
  </si>
  <si>
    <t>the authors declare that they have no competing interests.</t>
    <phoneticPr fontId="1" type="noConversion"/>
  </si>
  <si>
    <t>2002-2013</t>
    <phoneticPr fontId="1" type="noConversion"/>
  </si>
  <si>
    <t>일본</t>
    <phoneticPr fontId="1" type="noConversion"/>
  </si>
  <si>
    <t>국소 진행성 절체불가능한 췌장암(LAUPC)</t>
    <phoneticPr fontId="1" type="noConversion"/>
  </si>
  <si>
    <t>[선택]
조직병리학적, 영상학적으로 진단된 국소 진행성 절제불가능한 췌장암</t>
    <phoneticPr fontId="1" type="noConversion"/>
  </si>
  <si>
    <t>췌장머리: 7 (54%)
췌장몸통: 8(46)</t>
    <phoneticPr fontId="1" type="noConversion"/>
  </si>
  <si>
    <t>중앙값 12개월
(범위 4-8개월)</t>
    <phoneticPr fontId="1" type="noConversion"/>
  </si>
  <si>
    <t>병리학적 경로</t>
    <phoneticPr fontId="1" type="noConversion"/>
  </si>
  <si>
    <t>선암: 4(31%)
모름: 9(69%)</t>
    <phoneticPr fontId="1" type="noConversion"/>
  </si>
  <si>
    <t>cT4cN0cM0 3기 9(69%)
cT4cN1cM0 3기 3(23%)
cT2cN1cM0 3기 1(8%)</t>
    <phoneticPr fontId="1" type="noConversion"/>
  </si>
  <si>
    <t>50-60</t>
    <phoneticPr fontId="1" type="noConversion"/>
  </si>
  <si>
    <t>종양크기</t>
    <phoneticPr fontId="1" type="noConversion"/>
  </si>
  <si>
    <t>중앙값 5.5cm(범위 3-9)</t>
    <phoneticPr fontId="1" type="noConversion"/>
  </si>
  <si>
    <t>1.4-2</t>
    <phoneticPr fontId="1" type="noConversion"/>
  </si>
  <si>
    <t>1.4Gy 및 1.6Gy: 2fraction/일 (hyperfraction)</t>
    <phoneticPr fontId="1" type="noConversion"/>
  </si>
  <si>
    <t>5-FU 300mg/m2
GEM 1000mg/m2 또는 500-600mg/m2</t>
    <phoneticPr fontId="1" type="noConversion"/>
  </si>
  <si>
    <t>5-FU: 월3회, 3주간 투여 후 1주 치료휴지기
GEM: 1000 월1회, 5-600 월3회, 두 용량 모두 3주간 치료 후 1주간 휴지기</t>
    <phoneticPr fontId="1" type="noConversion"/>
  </si>
  <si>
    <t>Tamamoto Vinita Co., Ltd., Osaka, Japan</t>
    <phoneticPr fontId="1" type="noConversion"/>
  </si>
  <si>
    <t>800-1200W</t>
    <phoneticPr fontId="1" type="noConversion"/>
  </si>
  <si>
    <t>NR</t>
    <phoneticPr fontId="1" type="noConversion"/>
  </si>
  <si>
    <t xml:space="preserve">생존율 </t>
    <phoneticPr fontId="1" type="noConversion"/>
  </si>
  <si>
    <t>RR</t>
    <phoneticPr fontId="1" type="noConversion"/>
  </si>
  <si>
    <t>12.87-19.83</t>
    <phoneticPr fontId="1" type="noConversion"/>
  </si>
  <si>
    <t>이상반응</t>
    <phoneticPr fontId="1" type="noConversion"/>
  </si>
  <si>
    <t>혈액독성 grade2</t>
    <phoneticPr fontId="1" type="noConversion"/>
  </si>
  <si>
    <t>혈액독성 grade3</t>
  </si>
  <si>
    <t>혈액독성 grade4</t>
  </si>
  <si>
    <t>위장염 grade3</t>
    <phoneticPr fontId="1" type="noConversion"/>
  </si>
  <si>
    <t>n</t>
    <phoneticPr fontId="1" type="noConversion"/>
  </si>
  <si>
    <t>U</t>
    <phoneticPr fontId="1" type="noConversion"/>
  </si>
  <si>
    <t>양 군 환자특성 정보 없음</t>
    <phoneticPr fontId="1" type="noConversion"/>
  </si>
  <si>
    <t>L</t>
    <phoneticPr fontId="1" type="noConversion"/>
  </si>
  <si>
    <t xml:space="preserve">patients were diagnosed as having locally advanced unresctable pancreatic cancer based on histopathological and imaging findings.
동일한 포함기준을 사용함. </t>
    <phoneticPr fontId="1" type="noConversion"/>
  </si>
  <si>
    <t>교란 변수에 대한 언급 없음</t>
    <phoneticPr fontId="1" type="noConversion"/>
  </si>
  <si>
    <t>의무기록을 바탕으로 중재/노출을 기록할 것으로 예상됨</t>
    <phoneticPr fontId="1" type="noConversion"/>
  </si>
  <si>
    <t>결과지표(사망률, 이상반응 등)의 특성상 눈가림 여부가 영향을 미치지 않을 것으로 판단됨</t>
    <phoneticPr fontId="1" type="noConversion"/>
  </si>
  <si>
    <t>표준지침(CTCAE) 등을 바탕으로 결과평가 진행</t>
    <phoneticPr fontId="1" type="noConversion"/>
  </si>
  <si>
    <t>보고자하고자 하는 결과지표를 모두 보고함</t>
    <phoneticPr fontId="1" type="noConversion"/>
  </si>
  <si>
    <t>결측치 없음</t>
    <phoneticPr fontId="1" type="noConversion"/>
  </si>
  <si>
    <t>언급없음</t>
    <phoneticPr fontId="1" type="noConversion"/>
  </si>
  <si>
    <t>췌장암 환자에서 방사선항암치료와 온열치료를 병행하였을 때의 효능 및 안전성을 확인함.</t>
    <phoneticPr fontId="1" type="noConversion"/>
  </si>
  <si>
    <t>중국</t>
    <phoneticPr fontId="1" type="noConversion"/>
  </si>
  <si>
    <t>2012.3-2014.3</t>
    <phoneticPr fontId="1" type="noConversion"/>
  </si>
  <si>
    <t>중재군: 24(60%)
대조군: 22(55%)</t>
    <phoneticPr fontId="1" type="noConversion"/>
  </si>
  <si>
    <r>
      <t>중재군: 52.7</t>
    </r>
    <r>
      <rPr>
        <sz val="9"/>
        <color theme="1"/>
        <rFont val="KoPub돋움체 Light"/>
        <family val="3"/>
        <charset val="129"/>
      </rPr>
      <t>±</t>
    </r>
    <r>
      <rPr>
        <sz val="7.65"/>
        <color theme="1"/>
        <rFont val="맑은 고딕"/>
        <family val="3"/>
        <charset val="129"/>
      </rPr>
      <t>5.3
대조군: 51.6±4.4</t>
    </r>
    <phoneticPr fontId="1" type="noConversion"/>
  </si>
  <si>
    <t>종양크기(종양 반지름, cm)</t>
    <phoneticPr fontId="1" type="noConversion"/>
  </si>
  <si>
    <t>중재군: 6.7±2.1
대조군: 6.9±1.2</t>
    <phoneticPr fontId="1" type="noConversion"/>
  </si>
  <si>
    <t>진행성 간세포암</t>
    <phoneticPr fontId="1" type="noConversion"/>
  </si>
  <si>
    <t>600W</t>
    <phoneticPr fontId="1" type="noConversion"/>
  </si>
  <si>
    <t>피부온도 측정</t>
    <phoneticPr fontId="1" type="noConversion"/>
  </si>
  <si>
    <t>RT 첫날부터</t>
    <phoneticPr fontId="1" type="noConversion"/>
  </si>
  <si>
    <t>모든 증상 및 병변 소멸</t>
    <phoneticPr fontId="1" type="noConversion"/>
  </si>
  <si>
    <t>부분관해(PR, Partial remission)</t>
    <phoneticPr fontId="1" type="noConversion"/>
  </si>
  <si>
    <t>불변, 안정질환(SD, disease stabilization)</t>
    <phoneticPr fontId="1" type="noConversion"/>
  </si>
  <si>
    <t>임상증상의 완화 및 병변 25-50% 감소</t>
    <phoneticPr fontId="1" type="noConversion"/>
  </si>
  <si>
    <t>임상 증상의 유의한 향상 및 병변 50% 이상 감소</t>
    <phoneticPr fontId="1" type="noConversion"/>
  </si>
  <si>
    <t>임상 증상의 유의한 향상 없음 및 변병에 유의한 변화 없거나 새로운 병변의 발견</t>
    <phoneticPr fontId="1" type="noConversion"/>
  </si>
  <si>
    <t>악화(aggravation)</t>
    <phoneticPr fontId="1" type="noConversion"/>
  </si>
  <si>
    <t>치료 효율(effective rate)</t>
    <phoneticPr fontId="1" type="noConversion"/>
  </si>
  <si>
    <t>(완전관해+부분관해+안정질환)/전체환자*100</t>
    <phoneticPr fontId="1" type="noConversion"/>
  </si>
  <si>
    <t>%</t>
    <phoneticPr fontId="1" type="noConversion"/>
  </si>
  <si>
    <t>&lt;0.001</t>
    <phoneticPr fontId="1" type="noConversion"/>
  </si>
  <si>
    <t xml:space="preserve">치료 후 6개월 </t>
    <phoneticPr fontId="1" type="noConversion"/>
  </si>
  <si>
    <t>치료 후 1년</t>
    <phoneticPr fontId="1" type="noConversion"/>
  </si>
  <si>
    <t>무작위 배정 방법에 대한 언급없음</t>
    <phoneticPr fontId="1" type="noConversion"/>
  </si>
  <si>
    <t>배정순서 은폐 방법에 대한 언급없음</t>
    <phoneticPr fontId="1" type="noConversion"/>
  </si>
  <si>
    <t>눈가림에 대한 언급없으나 결과지표의 특성상 눈가림 여부가 영향을 주기 않을 것으로 판단됨</t>
    <phoneticPr fontId="1" type="noConversion"/>
  </si>
  <si>
    <t>보고하고자 하는 결과지표를 모두 보고함</t>
    <phoneticPr fontId="1" type="noConversion"/>
  </si>
  <si>
    <t>N</t>
    <phoneticPr fontId="1" type="noConversion"/>
  </si>
  <si>
    <t>재정지원에 대한 언급없음</t>
    <phoneticPr fontId="1" type="noConversion"/>
  </si>
  <si>
    <t>방사선 요법과 온열치료의 병행은 HCC 환자의 치료에 효과적임. 방사선요법으로 인한 간의 손상을 감소시키고 장기 생존율도 향상시킴</t>
    <phoneticPr fontId="1" type="noConversion"/>
  </si>
  <si>
    <t>2003.10-2014.6</t>
    <phoneticPr fontId="1" type="noConversion"/>
  </si>
  <si>
    <r>
      <t xml:space="preserve">[선택]
</t>
    </r>
    <r>
      <rPr>
        <sz val="9"/>
        <color theme="1"/>
        <rFont val="KoPub돋움체 Light"/>
        <family val="3"/>
        <charset val="129"/>
      </rPr>
      <t>·</t>
    </r>
    <r>
      <rPr>
        <sz val="9"/>
        <color theme="1"/>
        <rFont val="맑은 고딕"/>
        <family val="2"/>
        <charset val="129"/>
      </rPr>
      <t xml:space="preserve"> 임상증상, 영상시험, 생화학적 검사, 병리학적 검사를 통해 진단된 간세포암(HCC)
[배제]
· 2차 간암, 심각한 간/신장 이상, 혈액 응고 이상인 경우
· 기대여명이 12개월 미만인 경우</t>
    </r>
    <phoneticPr fontId="1" type="noConversion"/>
  </si>
  <si>
    <r>
      <t xml:space="preserve">[선택]
</t>
    </r>
    <r>
      <rPr>
        <sz val="9"/>
        <color theme="1"/>
        <rFont val="맑은 고딕"/>
        <family val="3"/>
        <charset val="129"/>
      </rPr>
      <t>·</t>
    </r>
    <r>
      <rPr>
        <sz val="9"/>
        <color theme="1"/>
        <rFont val="맑은 고딕"/>
        <family val="2"/>
        <charset val="129"/>
      </rPr>
      <t xml:space="preserve"> 영상학적으로 HC 진단받음
· 병기 및 간문부 병변이 병리학적으로 확인됨
· 75세 이하
· 추적관찰이 완전한 환자
[배제]
· 종양 제거한 적이 있거나 전신 항암치료를 받은 적이 있는 경우</t>
    </r>
    <phoneticPr fontId="1" type="noConversion"/>
  </si>
  <si>
    <t>HAIC와 동시에 수행</t>
    <phoneticPr fontId="1" type="noConversion"/>
  </si>
  <si>
    <t>Morestep Medical Equipment, China</t>
    <phoneticPr fontId="1" type="noConversion"/>
  </si>
  <si>
    <t>EFTH system(정확한 기기명 없음)</t>
    <phoneticPr fontId="1" type="noConversion"/>
  </si>
  <si>
    <t>NR</t>
    <phoneticPr fontId="1" type="noConversion"/>
  </si>
  <si>
    <t>첫번째 EFTH(endogenous field tumor hyperthermia)시, dual-thermocouple guidewire를 삽입하여 직접 체온 측정</t>
    <phoneticPr fontId="1" type="noConversion"/>
  </si>
  <si>
    <t>온도계를 삽입하여 측정</t>
    <phoneticPr fontId="1" type="noConversion"/>
  </si>
  <si>
    <t>1) HAIC(hepatic arterial infusion chemotherapy)
· gemcitabine 1.0g/m2: 카테터를 통해 infusion pump
· carboplatin 0.25g/m2: infusion
2) CT: HAIC 및 온열치료 이후 수행
· 5-FU 0.75g/d</t>
    <phoneticPr fontId="1" type="noConversion"/>
  </si>
  <si>
    <t>치료반응</t>
    <phoneticPr fontId="1" type="noConversion"/>
  </si>
  <si>
    <t>CR+PR</t>
    <phoneticPr fontId="1" type="noConversion"/>
  </si>
  <si>
    <t>CR+PR+SD</t>
    <phoneticPr fontId="1" type="noConversion"/>
  </si>
  <si>
    <t>RECIST ver 1.1</t>
    <phoneticPr fontId="1" type="noConversion"/>
  </si>
  <si>
    <t>중앙값(범위)
중재군: 61(59.4-64.8), 대조군: 63.5(60.3-65.7)</t>
    <phoneticPr fontId="1" type="noConversion"/>
  </si>
  <si>
    <t>중재군: 19/23(82.6%)
대조군:16/20(80%)</t>
    <phoneticPr fontId="1" type="noConversion"/>
  </si>
  <si>
    <t>14.8개월(6.0-92.3)</t>
    <phoneticPr fontId="1" type="noConversion"/>
  </si>
  <si>
    <t>bismuth type</t>
    <phoneticPr fontId="1" type="noConversion"/>
  </si>
  <si>
    <t>중재군/대조군 n(%)
I: 2(8.7%) / 2(10%)
II: 7(30.4%) / 5(25%)
IIIa/b: 10(43.5%) / 8(40%)
IV: 4(17.4%) / 5(25%)</t>
    <phoneticPr fontId="1" type="noConversion"/>
  </si>
  <si>
    <t>CT(HAIC, CT)+HT</t>
    <phoneticPr fontId="1" type="noConversion"/>
  </si>
  <si>
    <t>CT(HAIC, CT)</t>
    <phoneticPr fontId="1" type="noConversion"/>
  </si>
  <si>
    <t>1) HAIC
· gemcitabine: 30분
· carbopaltin: 60분
2) CT
· 5-FU: 1-3일
· gemcitabine: 8일 
(1+2)번을 3주마다 수행, 중앙값 6 cycles(범위 4-9)
(질환 관해(최소 2 cycles), 받아들일 수 없는 독성 발생, 환자의 치료 거부, bile duct의 re-obstruction 발생(질환의 진행 의미)하였을 때까지 치료 반복)</t>
    <phoneticPr fontId="1" type="noConversion"/>
  </si>
  <si>
    <t>CTCAE(NCI, Common Terminology Criteria for Adverse Events ver. 4.0)</t>
    <phoneticPr fontId="1" type="noConversion"/>
  </si>
  <si>
    <t>첫번째 두 cycles 후</t>
    <phoneticPr fontId="1" type="noConversion"/>
  </si>
  <si>
    <t>중재군 및 대조군 치료 완료 후</t>
  </si>
  <si>
    <t>best 완전관해(CR, complete response)</t>
    <phoneticPr fontId="1" type="noConversion"/>
  </si>
  <si>
    <t>best 부분관해(PR, Partial response)</t>
    <phoneticPr fontId="1" type="noConversion"/>
  </si>
  <si>
    <t>best 안정질환(SD, Stable disease)</t>
    <phoneticPr fontId="1" type="noConversion"/>
  </si>
  <si>
    <t>best 질환진행(PD, Progressive disease)</t>
    <phoneticPr fontId="1" type="noConversion"/>
  </si>
  <si>
    <t>best 객관적 관해율(objective response)</t>
    <phoneticPr fontId="1" type="noConversion"/>
  </si>
  <si>
    <t>best 종양 조절(tumor control)</t>
    <phoneticPr fontId="1" type="noConversion"/>
  </si>
  <si>
    <t>생존율</t>
    <phoneticPr fontId="1" type="noConversion"/>
  </si>
  <si>
    <t>첫번째 치료일(중재, 대조)로부터 사망 또는 마지막 추적관찰일</t>
    <phoneticPr fontId="1" type="noConversion"/>
  </si>
  <si>
    <t>전체 생존율</t>
    <phoneticPr fontId="1" type="noConversion"/>
  </si>
  <si>
    <t>무질행 생존율</t>
    <phoneticPr fontId="1" type="noConversion"/>
  </si>
  <si>
    <t>진단일로부터 질환 진행일 또는 사망</t>
    <phoneticPr fontId="1" type="noConversion"/>
  </si>
  <si>
    <t>스텐트 개방시간(SPT, stent potency time)</t>
    <phoneticPr fontId="1" type="noConversion"/>
  </si>
  <si>
    <t>스텐트 삽입일부터 재폐색일</t>
    <phoneticPr fontId="1" type="noConversion"/>
  </si>
  <si>
    <t>HR</t>
    <phoneticPr fontId="1" type="noConversion"/>
  </si>
  <si>
    <t>1.310-5.272</t>
    <phoneticPr fontId="1" type="noConversion"/>
  </si>
  <si>
    <t>16.3-24.3</t>
    <phoneticPr fontId="1" type="noConversion"/>
  </si>
  <si>
    <t>10.2-16.2</t>
    <phoneticPr fontId="1" type="noConversion"/>
  </si>
  <si>
    <t>스텐트개방시간</t>
    <phoneticPr fontId="1" type="noConversion"/>
  </si>
  <si>
    <t>&lt;0.001</t>
    <phoneticPr fontId="1" type="noConversion"/>
  </si>
  <si>
    <t>%</t>
    <phoneticPr fontId="1" type="noConversion"/>
  </si>
  <si>
    <t>금속스텐트 무</t>
    <phoneticPr fontId="1" type="noConversion"/>
  </si>
  <si>
    <t>금속스텐트 유</t>
    <phoneticPr fontId="1" type="noConversion"/>
  </si>
  <si>
    <t>중앙값/95% CI, 월</t>
    <phoneticPr fontId="1" type="noConversion"/>
  </si>
  <si>
    <t>중앙값, 월</t>
    <phoneticPr fontId="1" type="noConversion"/>
  </si>
  <si>
    <t>중앙값, 월</t>
    <phoneticPr fontId="1" type="noConversion"/>
  </si>
  <si>
    <t>17.2-25.8</t>
    <phoneticPr fontId="1" type="noConversion"/>
  </si>
  <si>
    <t>13.5-14.1</t>
    <phoneticPr fontId="1" type="noConversion"/>
  </si>
  <si>
    <t>9.9-16.5</t>
    <phoneticPr fontId="1" type="noConversion"/>
  </si>
  <si>
    <t>11,4-11.8</t>
    <phoneticPr fontId="1" type="noConversion"/>
  </si>
  <si>
    <t>N</t>
    <phoneticPr fontId="1" type="noConversion"/>
  </si>
  <si>
    <t>U</t>
    <phoneticPr fontId="1" type="noConversion"/>
  </si>
  <si>
    <t xml:space="preserve">독일 </t>
    <phoneticPr fontId="1" type="noConversion"/>
  </si>
  <si>
    <t>2007-2010</t>
    <phoneticPr fontId="1" type="noConversion"/>
  </si>
  <si>
    <t>직장선암</t>
    <phoneticPr fontId="1" type="noConversion"/>
  </si>
  <si>
    <t>UICC 2기 또는 3기</t>
    <phoneticPr fontId="1" type="noConversion"/>
  </si>
  <si>
    <t>중재군: 64.33(범위: 38-89)
대조군: 68.56(범위: 43-87)</t>
    <phoneticPr fontId="1" type="noConversion"/>
  </si>
  <si>
    <t>중재: 34(56.7%)
대조: 29(67.4%)</t>
    <phoneticPr fontId="1" type="noConversion"/>
  </si>
  <si>
    <t>중재군/대조군 n(%)
cT3cN0cM0: 7(16.3%) / 10(16.7%)
cT3cN+cM0: 29(67.4%) / 45(75%)
cT4cN0cM0: 1(2.3%) / 1(1.7%)
cT4cN+cM0: 6(14%) /  4(6.7%)</t>
    <phoneticPr fontId="1" type="noConversion"/>
  </si>
  <si>
    <t>암병기</t>
    <phoneticPr fontId="1" type="noConversion"/>
  </si>
  <si>
    <t>중재군/대조군 n(%)
G1: 3(7%) / 8)13.3%)
G2: 36(79.1%) / 46(76.7%)
G3: 6(14%) / 6(!0%)</t>
    <phoneticPr fontId="1" type="noConversion"/>
  </si>
  <si>
    <t>· 5-FU: 1000mg/m2 infusion</t>
    <phoneticPr fontId="1" type="noConversion"/>
  </si>
  <si>
    <t xml:space="preserve">· 5-FU: 수술 전 치료 1주 및 5주차 120시간 동안 infusion, 수숳 후 4cycles </t>
    <phoneticPr fontId="1" type="noConversion"/>
  </si>
  <si>
    <t>수술 전</t>
    <phoneticPr fontId="1" type="noConversion"/>
  </si>
  <si>
    <t>NR</t>
    <phoneticPr fontId="1" type="noConversion"/>
  </si>
  <si>
    <t>방광, 직장, 질에서 측정</t>
    <phoneticPr fontId="1" type="noConversion"/>
  </si>
  <si>
    <t>방광, 직장, 질에 관내카테터를 통해 측정(bowman probes, BSD Medical Systems)</t>
    <phoneticPr fontId="1" type="noConversion"/>
  </si>
  <si>
    <t>주1-2회, 총횟수: 중앙값 4회, 범위 1-9회</t>
    <phoneticPr fontId="1" type="noConversion"/>
  </si>
  <si>
    <t>중재군: 4.9년, 대조군: 5.1년</t>
    <phoneticPr fontId="1" type="noConversion"/>
  </si>
  <si>
    <t>%</t>
    <phoneticPr fontId="1" type="noConversion"/>
  </si>
  <si>
    <t>HT 1-3회</t>
    <phoneticPr fontId="1" type="noConversion"/>
  </si>
  <si>
    <t>HT 4회 이상</t>
    <phoneticPr fontId="1" type="noConversion"/>
  </si>
  <si>
    <t>방사선항암요법과 온열치료의 병행요법은 장기 국소조절에 있어 탁월했음</t>
    <phoneticPr fontId="1" type="noConversion"/>
  </si>
  <si>
    <t>N</t>
    <phoneticPr fontId="1" type="noConversion"/>
  </si>
  <si>
    <t>U</t>
    <phoneticPr fontId="1" type="noConversion"/>
  </si>
  <si>
    <t>L</t>
    <phoneticPr fontId="1" type="noConversion"/>
  </si>
  <si>
    <t>탈락율 없음</t>
    <phoneticPr fontId="1" type="noConversion"/>
  </si>
  <si>
    <t xml:space="preserve">표1. 항문환부터 종양까지의 거리가 양 군 간 유의하게 다르나 그 외의 항목은 양 군 간 차이가 없음. </t>
    <phoneticPr fontId="1" type="noConversion"/>
  </si>
  <si>
    <t>The authors report no conflicts of interest.</t>
    <phoneticPr fontId="1" type="noConversion"/>
  </si>
  <si>
    <t>Schroeder (2012)</t>
    <phoneticPr fontId="1" type="noConversion"/>
  </si>
  <si>
    <t>항문환으로부터 종양까지의 평균거리(cm)
중재: 5.89, 대조: 7.62</t>
    <phoneticPr fontId="1" type="noConversion"/>
  </si>
  <si>
    <t>[선택]
· 조직검사로 확인된 직장선암 중 종양의 위치가 항문환(무미 verge)로부터 12cm 이내에 있는 경우(UICC 2기 또는 3기, 중간 및 하부 직장선암)
[배제]
· 금속 임플란트가 있는 환자
· 심장 동반질환이 있는 경우
· 출혈이 있는 종양</t>
    <phoneticPr fontId="1" type="noConversion"/>
  </si>
  <si>
    <t>주5회, 5주간 28 fractions</t>
    <phoneticPr fontId="1" type="noConversion"/>
  </si>
  <si>
    <t>방사선항암요법 완료 4-6주 후 수술 수행, 이후 항암요법 수행</t>
    <phoneticPr fontId="1" type="noConversion"/>
  </si>
  <si>
    <t>전직장간막절제술(total mesorectal excision), CT</t>
    <phoneticPr fontId="1" type="noConversion"/>
  </si>
  <si>
    <t>치료반응</t>
    <phoneticPr fontId="1" type="noConversion"/>
  </si>
  <si>
    <t>병리학적 완전관해</t>
    <phoneticPr fontId="1" type="noConversion"/>
  </si>
  <si>
    <t>n(%)</t>
    <phoneticPr fontId="1" type="noConversion"/>
  </si>
  <si>
    <t>2000.1-2008.12</t>
    <phoneticPr fontId="1" type="noConversion"/>
  </si>
  <si>
    <t>원발성 또는 재발 췌장암</t>
    <phoneticPr fontId="1" type="noConversion"/>
  </si>
  <si>
    <t>중앙값 64.3 (범위 51-81)
중재군: 66.6 (52-81), 대조군 65.7 (51-74)</t>
    <phoneticPr fontId="1" type="noConversion"/>
  </si>
  <si>
    <t>중재: 23(57.5%), 대조: 16(57.2%)</t>
    <phoneticPr fontId="1" type="noConversion"/>
  </si>
  <si>
    <t>원발성 췌장암 비율</t>
    <phoneticPr fontId="1" type="noConversion"/>
  </si>
  <si>
    <t>중재군: 35(87.5%), 대조군: 21(75%)</t>
    <phoneticPr fontId="1" type="noConversion"/>
  </si>
  <si>
    <t>ECOG</t>
    <phoneticPr fontId="1" type="noConversion"/>
  </si>
  <si>
    <t>중재군/대조군 n(%)
0: 20(50%) / 12(42.8%)
1: 12(30%) / 11(39.2%)
2: 8(20%) / 5(18%)</t>
    <phoneticPr fontId="1" type="noConversion"/>
  </si>
  <si>
    <t xml:space="preserve">  </t>
    <phoneticPr fontId="1" type="noConversion"/>
  </si>
  <si>
    <t>중재군/대조군 n(%)
머리: 20(50%) / 19(68%) 
머리 및 몸통: 4(10%) / 1(3.5%)
몸통: 4(10%) / 5(17.8%)
몸통 및 꼬리: 3(7.5%) / 3(10.7%)
꼬리: 3(7.5%) / 0
모름: 6(15%) / 0</t>
    <phoneticPr fontId="1" type="noConversion"/>
  </si>
  <si>
    <t>[선택]
· 병리학적으로 진단된 췌장선암
· 적절한 골수기능 있는 경우(Hb&gt;10.0g/l. 백혈구&gt;3000/mmc, 혈장&gt;100,000/mmc)
· 적절한 신장 기능이 있는 경우(혈중 크레아티닌&lt;1.2mg/dl)
· 적절한 간 기능이 있는 경우(AST&lt;65U/l, ALT&lt;56U/l, 빌리루빈&lt;1.9mg/dl)
· 사전동의를 작성한 경우
· 원발성 또는 재발 종양
· 기대여명이 6개월 이상 남은 간 전이
[배제]
· 사전 일차 항암치료를 받은 경우
· 알려진 2차 암 병력이 있는 경우
· 중추신경계 전이가 있는 경우
· 임상적으로 관련있는 복수가 있는 경우
· 기술적인 원인으로 온열치료가 불가한 경우(고도비만 환자)
· 6개월 내 심근경색 이후 심부전 NYHA III-IV인 경우
· 활성 감염인 경우
· 임신
· 임상적으로 관련있는 중요기관에 이상이 있는 경우
· 다발신경변이 있는 경우
· 정신질환 또는 중독이 있는 경우
· 연구가 수행될 수 없는 다른 질환 또는 치료를 받는 경우</t>
    <phoneticPr fontId="1" type="noConversion"/>
  </si>
  <si>
    <t>CT+RT+HT</t>
    <phoneticPr fontId="1" type="noConversion"/>
  </si>
  <si>
    <t>66-60Gy: 11(27.5%)
42-40Gy: 12(30%)
30Gy: 17(42.5%)</t>
    <phoneticPr fontId="1" type="noConversion"/>
  </si>
  <si>
    <t xml:space="preserve">66Gy: 33 fractions
60Gy: 30 fraction
42Gy: 14 fractions
30Gy: 10 fractions
40Gy: 4fractions
</t>
    <phoneticPr fontId="1" type="noConversion"/>
  </si>
  <si>
    <t>gemcitabine(GEM), cisplatin(CDDP), 5-fluoraci(5-FU), oxaliplatin(Oxa)
· GEM alone 1000mg/mq
· GEM 1000mg/mq+CDDP 30mg/mq
· GEM 1000mg./mq +5-FU 350mg/mq
· GEM 1000mg/mq+Oxa 45mg/mq</t>
    <phoneticPr fontId="1" type="noConversion"/>
  </si>
  <si>
    <t>· GEM alone: 1일차, 2주 cycle로 반복
· GEM+CDDP: GEM 1일차, CDDP 8일 및 21일차, 3주 cycle로 반복
· GEM+5-FU: GEM 1일차, 5-FU 8일차, 3주 cycle로 반복
· GEM+Oxa: GEM 1일차, Oxa 8일차, 3주 cycle로 반복`</t>
    <phoneticPr fontId="1" type="noConversion"/>
  </si>
  <si>
    <t>RT와 동시에</t>
    <phoneticPr fontId="1" type="noConversion"/>
  </si>
  <si>
    <t>주2회(2일 및 4일차)</t>
    <phoneticPr fontId="1" type="noConversion"/>
  </si>
  <si>
    <t>NR</t>
    <phoneticPr fontId="1" type="noConversion"/>
  </si>
  <si>
    <t>비침습적 온도측정</t>
    <phoneticPr fontId="1" type="noConversion"/>
  </si>
  <si>
    <t>직장 온도 측정</t>
    <phoneticPr fontId="1" type="noConversion"/>
  </si>
  <si>
    <t>42도 이상</t>
    <phoneticPr fontId="1" type="noConversion"/>
  </si>
  <si>
    <t>CT+RT</t>
    <phoneticPr fontId="1" type="noConversion"/>
  </si>
  <si>
    <t>생존율</t>
    <phoneticPr fontId="1" type="noConversion"/>
  </si>
  <si>
    <t>치료 시작일로부터 사망일 또는 마지막 추적관찰일</t>
    <phoneticPr fontId="1" type="noConversion"/>
  </si>
  <si>
    <t>이상반응</t>
    <phoneticPr fontId="1" type="noConversion"/>
  </si>
  <si>
    <t>CTCAE ver 4.0</t>
    <phoneticPr fontId="1" type="noConversion"/>
  </si>
  <si>
    <t>백혈구감소증 grade2</t>
    <phoneticPr fontId="1" type="noConversion"/>
  </si>
  <si>
    <t>빈혈 grade2</t>
    <phoneticPr fontId="1" type="noConversion"/>
  </si>
  <si>
    <t>중앙값, 범위(월)</t>
    <phoneticPr fontId="1" type="noConversion"/>
  </si>
  <si>
    <t>6.0-20</t>
    <phoneticPr fontId="1" type="noConversion"/>
  </si>
  <si>
    <t>5.0-13</t>
    <phoneticPr fontId="1" type="noConversion"/>
  </si>
  <si>
    <t>전향적 코호트</t>
    <phoneticPr fontId="1" type="noConversion"/>
  </si>
  <si>
    <t>L</t>
    <phoneticPr fontId="1" type="noConversion"/>
  </si>
  <si>
    <t>In spite of the lack of randomization, the two groups were well balanced in terms of age, gender, stage, layymph node status, distant metastases, and tumor localization (Table 1).</t>
    <phoneticPr fontId="1" type="noConversion"/>
  </si>
  <si>
    <t>동일한 선택/배제 전략(표2) 사용</t>
    <phoneticPr fontId="1" type="noConversion"/>
  </si>
  <si>
    <t>U</t>
    <phoneticPr fontId="1" type="noConversion"/>
  </si>
  <si>
    <t>교란변수에 대한 언급없음</t>
    <phoneticPr fontId="1" type="noConversion"/>
  </si>
  <si>
    <t>눈가림에 대한 언급없으나 결과지표의 특성상(생존율, 이상반응) 눈가림 여부가 큰 영향을 미치지 않았을 것으로 판단됨</t>
    <phoneticPr fontId="1" type="noConversion"/>
  </si>
  <si>
    <t>결측자료 없음</t>
    <phoneticPr fontId="1" type="noConversion"/>
  </si>
  <si>
    <t>연구비 출처에 대한 언긊없음</t>
    <phoneticPr fontId="1" type="noConversion"/>
  </si>
  <si>
    <t>유럽</t>
    <phoneticPr fontId="1" type="noConversion"/>
  </si>
  <si>
    <t>국소 진행성 췌장암에서 온열치료는 방사선항암요법에 더해져서 생존율을 약간 증가시킬 수 있음</t>
    <phoneticPr fontId="1" type="noConversion"/>
  </si>
  <si>
    <t>1996-2007</t>
    <phoneticPr fontId="1" type="noConversion"/>
  </si>
  <si>
    <t>cT3-4N0/+</t>
    <phoneticPr fontId="1" type="noConversion"/>
  </si>
  <si>
    <t>· 39.6Gy(2003년 이전), 
· 45Gy(2003년 이후)</t>
    <phoneticPr fontId="1" type="noConversion"/>
  </si>
  <si>
    <t>· 39.6Gy: 22 fractions,
· 45Gy: 25 fractions</t>
    <phoneticPr fontId="1" type="noConversion"/>
  </si>
  <si>
    <t>8 MHz</t>
    <phoneticPr fontId="1" type="noConversion"/>
  </si>
  <si>
    <t>RF</t>
    <phoneticPr fontId="1" type="noConversion"/>
  </si>
  <si>
    <t>Green Cross Medical. Yongin, Korea</t>
    <phoneticPr fontId="1" type="noConversion"/>
  </si>
  <si>
    <t>RT 수행 직후</t>
    <phoneticPr fontId="1" type="noConversion"/>
  </si>
  <si>
    <t>40–60 min</t>
    <phoneticPr fontId="1" type="noConversion"/>
  </si>
  <si>
    <r>
      <t>min 766</t>
    </r>
    <r>
      <rPr>
        <sz val="9"/>
        <color theme="1"/>
        <rFont val="KoPub돋움체 Light"/>
        <family val="3"/>
        <charset val="129"/>
      </rPr>
      <t>±</t>
    </r>
    <r>
      <rPr>
        <sz val="7.65"/>
        <color theme="1"/>
        <rFont val="맑은 고딕"/>
        <family val="3"/>
        <charset val="129"/>
      </rPr>
      <t>207W
max 975±202W</t>
    </r>
    <phoneticPr fontId="1" type="noConversion"/>
  </si>
  <si>
    <t>Thermocouple(Sensor Tech, Trenton, NJ)를 이용하여 직장내 온도측정, 환자당 1-9회</t>
    <phoneticPr fontId="1" type="noConversion"/>
  </si>
  <si>
    <t>수술</t>
    <phoneticPr fontId="1" type="noConversion"/>
  </si>
  <si>
    <t>수술: RT 완료 4-6주 후</t>
    <phoneticPr fontId="1" type="noConversion"/>
  </si>
  <si>
    <t>직장내 온도 측정</t>
    <phoneticPr fontId="1" type="noConversion"/>
  </si>
  <si>
    <t>· 수술 전 CT: 5-FU 425mg/m2, leucovorin 20mg/kg, mitomycin C 10mg/m2
· 수술 후 CT(adjuvant CT): 5-FU, leucovorin 동일 regimen</t>
    <phoneticPr fontId="1" type="noConversion"/>
  </si>
  <si>
    <t>중앙값 60세(범위 18-83)</t>
    <phoneticPr fontId="1" type="noConversion"/>
  </si>
  <si>
    <t>평균 종양 크기(cm)</t>
    <phoneticPr fontId="1" type="noConversion"/>
  </si>
  <si>
    <r>
      <t>5.1</t>
    </r>
    <r>
      <rPr>
        <sz val="9"/>
        <color theme="1"/>
        <rFont val="KoPub돋움체 Light"/>
        <family val="3"/>
        <charset val="129"/>
      </rPr>
      <t>±</t>
    </r>
    <r>
      <rPr>
        <sz val="9"/>
        <color theme="1"/>
        <rFont val="맑은 고딕"/>
        <family val="3"/>
        <charset val="129"/>
      </rPr>
      <t>1.9
중재군: 4.9</t>
    </r>
    <r>
      <rPr>
        <sz val="9"/>
        <color theme="1"/>
        <rFont val="KoPub돋움체 Light"/>
        <family val="3"/>
        <charset val="129"/>
      </rPr>
      <t>±</t>
    </r>
    <r>
      <rPr>
        <sz val="9"/>
        <color theme="1"/>
        <rFont val="맑은 고딕"/>
        <family val="3"/>
        <charset val="129"/>
      </rPr>
      <t>1.9, 대조군: 5.4±1.9</t>
    </r>
    <phoneticPr fontId="1" type="noConversion"/>
  </si>
  <si>
    <t>치료반응</t>
    <phoneticPr fontId="1" type="noConversion"/>
  </si>
  <si>
    <t>완전관해(complete remission, CR, 수술 조직에서 잔여 종양세포 없음) 및 부분관해(partial remission, PR, clfy 전 종양 크기에 비해 수술 조직에서 종양의 크기가 50% 이상 감소)인 종양의 분율</t>
    <phoneticPr fontId="1" type="noConversion"/>
  </si>
  <si>
    <t>?</t>
    <phoneticPr fontId="1" type="noConversion"/>
  </si>
  <si>
    <t>RT 총선량 39.6Gy</t>
    <phoneticPr fontId="1" type="noConversion"/>
  </si>
  <si>
    <t>RT 총선량 45Gy</t>
    <phoneticPr fontId="1" type="noConversion"/>
  </si>
  <si>
    <t>병기 감소(T stage)</t>
    <phoneticPr fontId="1" type="noConversion"/>
  </si>
  <si>
    <t>not significant</t>
    <phoneticPr fontId="1" type="noConversion"/>
  </si>
  <si>
    <t>중앙값 63개월(범위 2-172)
· 39.6Gy: 102(2-173)
· 45Gy: 53(3-93)</t>
    <phoneticPr fontId="1" type="noConversion"/>
  </si>
  <si>
    <t>방사선항암요법 치료 1일부터 사망일</t>
    <phoneticPr fontId="1" type="noConversion"/>
  </si>
  <si>
    <t>방사선항암요법 치료 1일부터 암특이적사망일</t>
    <phoneticPr fontId="1" type="noConversion"/>
  </si>
  <si>
    <t>방사선항암요법 치료 1일부터 질병발생일</t>
    <phoneticPr fontId="1" type="noConversion"/>
  </si>
  <si>
    <t>방사선항암요법 치료 1일부터 국소재발일</t>
    <phoneticPr fontId="1" type="noConversion"/>
  </si>
  <si>
    <t>방사선항암요법 치료 1일부터 원격전이발생일</t>
    <phoneticPr fontId="1" type="noConversion"/>
  </si>
  <si>
    <t>생존율</t>
    <phoneticPr fontId="1" type="noConversion"/>
  </si>
  <si>
    <t>%</t>
    <phoneticPr fontId="1" type="noConversion"/>
  </si>
  <si>
    <t>RT 총선량 45Gy 중 원격전이 일어난 환자 26명</t>
    <phoneticPr fontId="1" type="noConversion"/>
  </si>
  <si>
    <t xml:space="preserve">국소 진행성 직장암 환자에서 수술전 방사선항암요법에 온열치료를 추가하는 것은 종양의 치료효과를 증가시키는 것으로 보임. </t>
    <phoneticPr fontId="1" type="noConversion"/>
  </si>
  <si>
    <t>N</t>
    <phoneticPr fontId="1" type="noConversion"/>
  </si>
  <si>
    <t>U</t>
    <phoneticPr fontId="1" type="noConversion"/>
  </si>
  <si>
    <t>배정순서에 대한 언급없음</t>
    <phoneticPr fontId="1" type="noConversion"/>
  </si>
  <si>
    <t>L</t>
    <phoneticPr fontId="1" type="noConversion"/>
  </si>
  <si>
    <t>눈가림에 대한 언급없으나 결과지표의 특성상 눈가림 여부의 영향이 적을 것으로 판단</t>
    <phoneticPr fontId="1" type="noConversion"/>
  </si>
  <si>
    <t>치료반응에서 종양크기 결과가 부재인 21명이 결측이나(F2) 다른 결과지표에서는 결측이 아니며, 결과 양상이 유사하여(F3) 불완전한 자료로 인한 영향은 적을 것으로 판단됨</t>
    <phoneticPr fontId="1" type="noConversion"/>
  </si>
  <si>
    <t>보고하고자 하는 결과지표를 모두 보고함</t>
    <phoneticPr fontId="1" type="noConversion"/>
  </si>
  <si>
    <t>성별을 제외한 환자특성이 양군에서 유사함(T1)</t>
    <phoneticPr fontId="1" type="noConversion"/>
  </si>
  <si>
    <t>This research was supported by Yeungnam Univ. research grants in 2008.</t>
    <phoneticPr fontId="1" type="noConversion"/>
  </si>
  <si>
    <t>중국</t>
    <phoneticPr fontId="1" type="noConversion"/>
  </si>
  <si>
    <t xml:space="preserve">[선택]
· 기대수명이 3개월 이상
· 이전에 항암요법 이력없음
· 20-80세 환자
· Zubrod score 0-1점
· 병리학적으로 진단됨 수술후 재발 위암
· 음식물 및 음료 경구섭취 가능한 환자
· RECIST로 정의된 측정가능 또는 비측정가능 병변이 있는 경우
· 조직의 기능이 적절한 경우
[배제]
· 다른 활성 암이 있는 경우
· 배액(drainage)이 필요한 심각한 복수가 있는 경우
· grade 2 이상의 말초신경증, 폐섬유화, 간질성 폐렴
· 위암을 항암 또는 방사선요법으로 치료한 적이 있는 환자 </t>
    <phoneticPr fontId="1" type="noConversion"/>
  </si>
  <si>
    <t>RT+HT</t>
    <phoneticPr fontId="1" type="noConversion"/>
  </si>
  <si>
    <t>RT</t>
    <phoneticPr fontId="1" type="noConversion"/>
  </si>
  <si>
    <t>45-54Gy</t>
    <phoneticPr fontId="1" type="noConversion"/>
  </si>
  <si>
    <t>매일, 5-6주간</t>
    <phoneticPr fontId="1" type="noConversion"/>
  </si>
  <si>
    <t>45 min</t>
    <phoneticPr fontId="1" type="noConversion"/>
  </si>
  <si>
    <t>주2회, 총 10-12회</t>
    <phoneticPr fontId="1" type="noConversion"/>
  </si>
  <si>
    <t>RT 20분 전</t>
    <phoneticPr fontId="1" type="noConversion"/>
  </si>
  <si>
    <t>전체생존율</t>
    <phoneticPr fontId="1" type="noConversion"/>
  </si>
  <si>
    <t>임상시험 등록시점부터 모든 사유의 사망</t>
    <phoneticPr fontId="1" type="noConversion"/>
  </si>
  <si>
    <t>이상반응</t>
    <phoneticPr fontId="1" type="noConversion"/>
  </si>
  <si>
    <t>8.9% (21/235): 치료율 결과지표에서만 결측</t>
    <phoneticPr fontId="1" type="noConversion"/>
  </si>
  <si>
    <t>중앙값(범위)
중재군: 52세(26-73)
대조군: 54세(28-75)</t>
    <phoneticPr fontId="1" type="noConversion"/>
  </si>
  <si>
    <t>중재군: 20(58.8%)
대조군:22(62.9%)</t>
    <phoneticPr fontId="1" type="noConversion"/>
  </si>
  <si>
    <t>Zubrod score(WHO performance status) 0-1점</t>
    <phoneticPr fontId="1" type="noConversion"/>
  </si>
  <si>
    <t>Zubrod score</t>
    <phoneticPr fontId="1" type="noConversion"/>
  </si>
  <si>
    <t>중재군/대조군 n(%)
0: 13(38.2%) / 15(42.9%)
1: 21(61.8%) / 20(57.1%)</t>
    <phoneticPr fontId="1" type="noConversion"/>
  </si>
  <si>
    <t>병리학적 진단</t>
    <phoneticPr fontId="1" type="noConversion"/>
  </si>
  <si>
    <t>중재군/대조군 n(%)
선암(점액선 선암 제외): 22(64.7%) / 24(68.6%)
점액선 선암: 12(35.3%) / 10(28.6%)
비(non)선암(유암종): 0(0%) / 1(2.9%)</t>
    <phoneticPr fontId="1" type="noConversion"/>
  </si>
  <si>
    <t>완전관해(CR, complete response)</t>
    <phoneticPr fontId="1" type="noConversion"/>
  </si>
  <si>
    <t>안정질환(SD, stable disease)</t>
    <phoneticPr fontId="1" type="noConversion"/>
  </si>
  <si>
    <t>질환진행(PD, progressive disease)</t>
    <phoneticPr fontId="1" type="noConversion"/>
  </si>
  <si>
    <t>RECIST ver 1.0</t>
    <phoneticPr fontId="1" type="noConversion"/>
  </si>
  <si>
    <t>RECIST ver 1.0, CR+PR</t>
    <phoneticPr fontId="1" type="noConversion"/>
  </si>
  <si>
    <t>치료완료 1-2개월 내</t>
    <phoneticPr fontId="1" type="noConversion"/>
  </si>
  <si>
    <t>국소무진행생존율</t>
    <phoneticPr fontId="1" type="noConversion"/>
  </si>
  <si>
    <t>중앙값</t>
    <phoneticPr fontId="1" type="noConversion"/>
  </si>
  <si>
    <t>오심/구토 grade I-II</t>
    <phoneticPr fontId="1" type="noConversion"/>
  </si>
  <si>
    <t>오심/구토 grade III-IV</t>
    <phoneticPr fontId="1" type="noConversion"/>
  </si>
  <si>
    <t>복통 grade I-II</t>
    <phoneticPr fontId="1" type="noConversion"/>
  </si>
  <si>
    <t>복통 grade III-IV</t>
    <phoneticPr fontId="1" type="noConversion"/>
  </si>
  <si>
    <t>백혈수감소증 grade I-II</t>
    <phoneticPr fontId="1" type="noConversion"/>
  </si>
  <si>
    <t>백혈수감소증 grade III-IV</t>
    <phoneticPr fontId="1" type="noConversion"/>
  </si>
  <si>
    <t>빈혈 grade I-II</t>
    <phoneticPr fontId="1" type="noConversion"/>
  </si>
  <si>
    <t>빈혈 grade III-IV</t>
    <phoneticPr fontId="1" type="noConversion"/>
  </si>
  <si>
    <t>혈소판감소증 grade I-II</t>
    <phoneticPr fontId="1" type="noConversion"/>
  </si>
  <si>
    <t>혈소판감소증 grade III-IV</t>
    <phoneticPr fontId="1" type="noConversion"/>
  </si>
  <si>
    <t>NCI-CTCAE ver 3.0</t>
    <phoneticPr fontId="1" type="noConversion"/>
  </si>
  <si>
    <t>수술후 재발 위암에서 온열치료와 방사선치료의 병행요법은 치료반응을 높이고 국소 무진행 생존불을 향상시킬 수 있음</t>
    <phoneticPr fontId="1" type="noConversion"/>
  </si>
  <si>
    <t>Eligible patients were randomized into the 3DCRT+HT group and 3DCRT group according to a computer-generated randomize number.</t>
    <phoneticPr fontId="1" type="noConversion"/>
  </si>
  <si>
    <t>눈가림에 대한 언급 없으나 결과지표의 특성상 눈가림 여부에 영향 적을 것으로 판단</t>
    <phoneticPr fontId="1" type="noConversion"/>
  </si>
  <si>
    <t xml:space="preserve">언급없음 </t>
    <phoneticPr fontId="1" type="noConversion"/>
  </si>
  <si>
    <t>19994.4-1999.5</t>
    <phoneticPr fontId="1" type="noConversion"/>
  </si>
  <si>
    <t>수술 후 재발 위암</t>
    <phoneticPr fontId="1" type="noConversion"/>
  </si>
  <si>
    <t>국소 진행성 직장암</t>
    <phoneticPr fontId="1" type="noConversion"/>
  </si>
  <si>
    <r>
      <t xml:space="preserve">[선택]
</t>
    </r>
    <r>
      <rPr>
        <sz val="9"/>
        <color theme="1"/>
        <rFont val="KoPub돋움체 Light"/>
        <family val="3"/>
        <charset val="129"/>
      </rPr>
      <t>·</t>
    </r>
    <r>
      <rPr>
        <sz val="7.65"/>
        <color theme="1"/>
        <rFont val="맑은 고딕"/>
        <family val="3"/>
        <charset val="129"/>
      </rPr>
      <t xml:space="preserve"> 조직학적으로 진단된 국소 진행성 비전이 직장암
[배제]
· 이전에 악성질환 또는 항암제를 투여받은 적이 있는 환자</t>
    </r>
    <phoneticPr fontId="1" type="noConversion"/>
  </si>
  <si>
    <t>RCT+HT</t>
    <phoneticPr fontId="1" type="noConversion"/>
  </si>
  <si>
    <t xml:space="preserve">독일 </t>
    <phoneticPr fontId="1" type="noConversion"/>
  </si>
  <si>
    <t>중재군: 57.6세(범위 31-72)
대조군: 57.6세(범위 37-74)</t>
    <phoneticPr fontId="1" type="noConversion"/>
  </si>
  <si>
    <t>중재군: 20(74.1%)
재고군: 11(57.9%)</t>
    <phoneticPr fontId="1" type="noConversion"/>
  </si>
  <si>
    <t>중재군/대조군  n(%)
T3: 23(85.2%) / 16(84.2%)
T4: 4(14.8%) / 3(15.8%)
N0: 13(48.1%) / 6(31.6%)
N1: 10(37.0%) / 11(57.9%)
N2: 4(14.8%) / 2(10.5%)</t>
    <phoneticPr fontId="1" type="noConversion"/>
  </si>
  <si>
    <t>크기</t>
    <phoneticPr fontId="1" type="noConversion"/>
  </si>
  <si>
    <t>중재군/대조군 n(%)
5cm 초과: 16(59.3%) / 13(68.4%)</t>
    <phoneticPr fontId="1" type="noConversion"/>
  </si>
  <si>
    <t>관내(endoluminal) 온도측정</t>
    <phoneticPr fontId="1" type="noConversion"/>
  </si>
  <si>
    <t>관내 온도측정 카테터를 직장, 방광, 질에 넣어 측정</t>
    <phoneticPr fontId="1" type="noConversion"/>
  </si>
  <si>
    <t>BSD Medical Corporation, Slt Lake City, Utah</t>
    <phoneticPr fontId="1" type="noConversion"/>
  </si>
  <si>
    <t>45Gy</t>
    <phoneticPr fontId="1" type="noConversion"/>
  </si>
  <si>
    <t>주5회</t>
    <phoneticPr fontId="1" type="noConversion"/>
  </si>
  <si>
    <r>
      <t xml:space="preserve">NACT
</t>
    </r>
    <r>
      <rPr>
        <sz val="9"/>
        <color theme="1"/>
        <rFont val="KoPub돋움체 Light"/>
        <family val="3"/>
        <charset val="129"/>
      </rPr>
      <t>·</t>
    </r>
    <r>
      <rPr>
        <sz val="9"/>
        <color theme="1"/>
        <rFont val="맑은 고딕"/>
        <family val="2"/>
        <charset val="129"/>
      </rPr>
      <t xml:space="preserve"> leucovorin 50mg
· 5-FU 300mg/m2</t>
    </r>
    <phoneticPr fontId="1" type="noConversion"/>
  </si>
  <si>
    <t>RT 15-20분 전, CT와 동시에 수행</t>
    <phoneticPr fontId="1" type="noConversion"/>
  </si>
  <si>
    <t xml:space="preserve">NACT
· leucovorin
· 5-FU </t>
    <phoneticPr fontId="1" type="noConversion"/>
  </si>
  <si>
    <t>NR</t>
    <phoneticPr fontId="1" type="noConversion"/>
  </si>
  <si>
    <t>삶의 질(gastrointestinal QoL Index, GIQLI)</t>
    <phoneticPr fontId="1" type="noConversion"/>
  </si>
  <si>
    <r>
      <t>NACT 시작 전(평균 수술전 88</t>
    </r>
    <r>
      <rPr>
        <sz val="9"/>
        <color theme="1"/>
        <rFont val="KoPub돋움체 Light"/>
        <family val="3"/>
        <charset val="129"/>
      </rPr>
      <t>±</t>
    </r>
    <r>
      <rPr>
        <sz val="9"/>
        <color theme="1"/>
        <rFont val="맑은 고딕"/>
        <family val="3"/>
        <charset val="129"/>
      </rPr>
      <t>2일)</t>
    </r>
    <phoneticPr fontId="1" type="noConversion"/>
  </si>
  <si>
    <r>
      <t>NACT 완료 후(평균 수술전 9</t>
    </r>
    <r>
      <rPr>
        <sz val="9"/>
        <color theme="1"/>
        <rFont val="KoPub돋움체 Light"/>
        <family val="3"/>
        <charset val="129"/>
      </rPr>
      <t>±</t>
    </r>
    <r>
      <rPr>
        <sz val="9"/>
        <color theme="1"/>
        <rFont val="맑은 고딕"/>
        <family val="3"/>
        <charset val="129"/>
      </rPr>
      <t>2일)</t>
    </r>
    <phoneticPr fontId="1" type="noConversion"/>
  </si>
  <si>
    <r>
      <t>수술 후 단기추적시점(평규 수술 후 53</t>
    </r>
    <r>
      <rPr>
        <sz val="9"/>
        <color theme="1"/>
        <rFont val="KoPub돋움체 Light"/>
        <family val="3"/>
        <charset val="129"/>
      </rPr>
      <t>±</t>
    </r>
    <r>
      <rPr>
        <sz val="9"/>
        <color theme="1"/>
        <rFont val="맑은 고딕"/>
        <family val="3"/>
        <charset val="129"/>
      </rPr>
      <t>4일)</t>
    </r>
    <phoneticPr fontId="1" type="noConversion"/>
  </si>
  <si>
    <t>수술 후 장기추적시점(평규 수술 후 849±77일)</t>
    <phoneticPr fontId="1" type="noConversion"/>
  </si>
  <si>
    <t>수술 후 단기 추적시점</t>
    <phoneticPr fontId="1" type="noConversion"/>
  </si>
  <si>
    <t>수술 후 장기 추적시점</t>
    <phoneticPr fontId="1" type="noConversion"/>
  </si>
  <si>
    <t>전체 GIQLI score TP1</t>
    <phoneticPr fontId="1" type="noConversion"/>
  </si>
  <si>
    <t>전체 GIQLI score TP2</t>
  </si>
  <si>
    <t>전체 GIQLI score TP3</t>
  </si>
  <si>
    <t>전체 GIQLI score TP4</t>
  </si>
  <si>
    <t>계획된 NAT를 완료한 경우</t>
    <phoneticPr fontId="1" type="noConversion"/>
  </si>
  <si>
    <t>NAT 시작 전</t>
    <phoneticPr fontId="1" type="noConversion"/>
  </si>
  <si>
    <t>NAT 완료 후</t>
    <phoneticPr fontId="1" type="noConversion"/>
  </si>
  <si>
    <t>질병증상 domain score TP2</t>
    <phoneticPr fontId="1" type="noConversion"/>
  </si>
  <si>
    <t>사회적 생활 domain score TP2</t>
    <phoneticPr fontId="1" type="noConversion"/>
  </si>
  <si>
    <t>신체적 기능 domain score TP2</t>
    <phoneticPr fontId="1" type="noConversion"/>
  </si>
  <si>
    <t>의학적 치료 domain score TP2</t>
    <phoneticPr fontId="1" type="noConversion"/>
  </si>
  <si>
    <t>GIQLI, %</t>
    <phoneticPr fontId="1" type="noConversion"/>
  </si>
  <si>
    <t>not significant</t>
    <phoneticPr fontId="1" type="noConversion"/>
  </si>
  <si>
    <t>감정 domain score TP3</t>
    <phoneticPr fontId="1" type="noConversion"/>
  </si>
  <si>
    <t>질병증상 domain score TP4</t>
    <phoneticPr fontId="1" type="noConversion"/>
  </si>
  <si>
    <t xml:space="preserve">이상반응 </t>
    <phoneticPr fontId="1" type="noConversion"/>
  </si>
  <si>
    <t>WHO 기준</t>
    <phoneticPr fontId="1" type="noConversion"/>
  </si>
  <si>
    <t>n(%)</t>
    <phoneticPr fontId="1" type="noConversion"/>
  </si>
  <si>
    <t>위장관 이상반응 grade 4</t>
    <phoneticPr fontId="1" type="noConversion"/>
  </si>
  <si>
    <t>이상반응</t>
    <phoneticPr fontId="1" type="noConversion"/>
  </si>
  <si>
    <t>피부 이상반응 grade 4</t>
    <phoneticPr fontId="1" type="noConversion"/>
  </si>
  <si>
    <t>N</t>
    <phoneticPr fontId="1" type="noConversion"/>
  </si>
  <si>
    <t xml:space="preserve">U </t>
    <phoneticPr fontId="1" type="noConversion"/>
  </si>
  <si>
    <t>배정순서에 대한 언급 없음</t>
    <phoneticPr fontId="1" type="noConversion"/>
  </si>
  <si>
    <t>L</t>
    <phoneticPr fontId="1" type="noConversion"/>
  </si>
  <si>
    <t>눈가림에 대한 언급 없으나 결과지표의 특성상 눈가림 여부에 영향을 적게 받을 것으로 판단됨</t>
    <phoneticPr fontId="1" type="noConversion"/>
  </si>
  <si>
    <t>탈락 없음</t>
    <phoneticPr fontId="1" type="noConversion"/>
  </si>
  <si>
    <t>보고하고자 하는 결과지표를 모두 보고함</t>
    <phoneticPr fontId="1" type="noConversion"/>
  </si>
  <si>
    <t>U</t>
    <phoneticPr fontId="1" type="noConversion"/>
  </si>
  <si>
    <t>무작위 배정순서에 대한 언급없음</t>
    <phoneticPr fontId="1" type="noConversion"/>
  </si>
  <si>
    <t>WHO status</t>
    <phoneticPr fontId="1" type="noConversion"/>
  </si>
  <si>
    <t xml:space="preserve">국소 진행성 직장암에서 항암방사선 요법에 온열치료를 추가하는 것은 그렇지 않은 것과 유사한 효과를 보임. </t>
    <phoneticPr fontId="1" type="noConversion"/>
  </si>
  <si>
    <t>네덜란드</t>
    <phoneticPr fontId="1" type="noConversion"/>
  </si>
  <si>
    <t>1990-1996</t>
    <phoneticPr fontId="1" type="noConversion"/>
  </si>
  <si>
    <t>국소 진행성 원발 또는 재발 직장암</t>
    <phoneticPr fontId="1" type="noConversion"/>
  </si>
  <si>
    <t>M0-1</t>
    <phoneticPr fontId="1" type="noConversion"/>
  </si>
  <si>
    <r>
      <t xml:space="preserve">[선택]
</t>
    </r>
    <r>
      <rPr>
        <sz val="9"/>
        <color theme="1"/>
        <rFont val="KoPub돋움체 Light"/>
        <family val="3"/>
        <charset val="129"/>
      </rPr>
      <t>·</t>
    </r>
    <r>
      <rPr>
        <sz val="7.65"/>
        <color theme="1"/>
        <rFont val="맑은 고딕"/>
        <family val="3"/>
        <charset val="129"/>
      </rPr>
      <t xml:space="preserve"> 조직학적으로 진단된 국소 진행서 원발 또는 재발 직장암
· UICC-TNM M0-1
· 기대여명 6개월 이상
· WHO status&lt;2
[배제]
· 심박동기 또는 골반부위에 10cm 이상의 금속임플란트(인공관절 등)가 있는 경우</t>
    </r>
    <phoneticPr fontId="1" type="noConversion"/>
  </si>
  <si>
    <t>143 (72+71)</t>
    <phoneticPr fontId="1" type="noConversion"/>
  </si>
  <si>
    <t>WHO performance score &lt;2</t>
    <phoneticPr fontId="1" type="noConversion"/>
  </si>
  <si>
    <t>중앙값(범위)
중재군: 62(30-77)
대조군: 64(31-85)</t>
    <phoneticPr fontId="1" type="noConversion"/>
  </si>
  <si>
    <t>중재군: 35(48.6%)
대조군: 37(52.1%)</t>
    <phoneticPr fontId="1" type="noConversion"/>
  </si>
  <si>
    <t>종양 단계</t>
    <phoneticPr fontId="1" type="noConversion"/>
  </si>
  <si>
    <t>중재군/대조군 n(%)
0: 51(70.8%) / 50(70.4%)
1: 16(22.2%) / 16(22.5%)
2: 2(2.8%) / 5(7.0%)
3: 3(4.2%) / 0(0%)</t>
    <phoneticPr fontId="1" type="noConversion"/>
  </si>
  <si>
    <t>원발성: 12(16.7%) / 12(16.9%)
재발: 60(83.3%) / 59(83.1%)</t>
    <phoneticPr fontId="1" type="noConversion"/>
  </si>
  <si>
    <t>종양크기</t>
    <phoneticPr fontId="1" type="noConversion"/>
  </si>
  <si>
    <t>&lt;60: 14(19.4%) / 35(49.3%)
60-80: 23(31.9%) / 15(21.1%)
&gt;80: 34(47.2%) / 14(19.7%)
모름: 1(3.9%) / 7(9.9%)</t>
    <phoneticPr fontId="1" type="noConversion"/>
  </si>
  <si>
    <t>1.8-2.3</t>
    <phoneticPr fontId="1" type="noConversion"/>
  </si>
  <si>
    <r>
      <rPr>
        <sz val="9"/>
        <color theme="1"/>
        <rFont val="맑은 고딕"/>
        <family val="3"/>
        <charset val="129"/>
      </rPr>
      <t>평균 56.2Gy(SD 7.1)</t>
    </r>
    <r>
      <rPr>
        <sz val="9"/>
        <color theme="1"/>
        <rFont val="KoPub돋움체 Light"/>
        <family val="3"/>
        <charset val="129"/>
      </rPr>
      <t xml:space="preserve">
·</t>
    </r>
    <r>
      <rPr>
        <sz val="7.65"/>
        <color theme="1"/>
        <rFont val="맑은 고딕"/>
        <family val="3"/>
        <charset val="129"/>
      </rPr>
      <t xml:space="preserve"> </t>
    </r>
    <r>
      <rPr>
        <sz val="9"/>
        <color theme="1"/>
        <rFont val="맑은 고딕"/>
        <family val="3"/>
        <charset val="129"/>
        <scheme val="minor"/>
      </rPr>
      <t>EB</t>
    </r>
    <r>
      <rPr>
        <sz val="9"/>
        <color theme="1"/>
        <rFont val="맑은 고딕"/>
        <family val="2"/>
        <charset val="129"/>
        <scheme val="minor"/>
      </rPr>
      <t>RT 46-50Gy
· boost BT 10-24</t>
    </r>
    <phoneticPr fontId="1" type="noConversion"/>
  </si>
  <si>
    <t>BSD Medical Corporation,</t>
  </si>
  <si>
    <t>주1회, 총 5회</t>
  </si>
  <si>
    <t>방사선 치료 1-4시간 뒤 시행</t>
  </si>
  <si>
    <t>직장 및 질, 구강온도 측정</t>
  </si>
  <si>
    <t>직장 및 질에  Bowman(thermometry) probes를 배치하고 5분마다 온도측정함, 구강온도는 0, 15분, 30분, 60분, 90분마다 측정</t>
  </si>
  <si>
    <t>60-90min</t>
    <phoneticPr fontId="1" type="noConversion"/>
  </si>
  <si>
    <t>7859_3</t>
    <phoneticPr fontId="1" type="noConversion"/>
  </si>
  <si>
    <t>완전관해</t>
    <phoneticPr fontId="1" type="noConversion"/>
  </si>
  <si>
    <t>치료 3개월 후 조사체적의 모든 종양 소멸. 절제불가한 직장암에서는 통증, 종양크기와 같은 모든 국소 종양의 치료 전 징후 소멸 및 암배항원(carcinoembryonic antigen)의 증가</t>
    <phoneticPr fontId="1" type="noConversion"/>
  </si>
  <si>
    <t>생존율</t>
    <phoneticPr fontId="1" type="noConversion"/>
  </si>
  <si>
    <t>무작위배정일부터 마지막 추적관찰일 또는 사망일</t>
    <phoneticPr fontId="1" type="noConversion"/>
  </si>
  <si>
    <t>이상반응</t>
    <phoneticPr fontId="1" type="noConversion"/>
  </si>
  <si>
    <t>국소 조절</t>
    <phoneticPr fontId="1" type="noConversion"/>
  </si>
  <si>
    <t>3년</t>
    <phoneticPr fontId="1" type="noConversion"/>
  </si>
  <si>
    <t>표준 방사선치료에 온열요법을 병용할 경우 골반부위 종양의 국소 조절 및 생존율을 향상시킬 수 있으나 직장암은 그 향상 정도가 자궁암, 방광암에 비하여 적음</t>
    <phoneticPr fontId="1" type="noConversion"/>
  </si>
  <si>
    <t>L</t>
  </si>
  <si>
    <t>Randomisation was done centrally by telephone and stratified by participating centre (AMC, DHCC, or other), tumour site, and stage, in variable block sizes.</t>
  </si>
  <si>
    <t>U</t>
  </si>
  <si>
    <t xml:space="preserve">언급없으나,  결과지표가 관해 등 객관적인 지표로 눈가림 여부에 영향을 받지 않는 경우 </t>
  </si>
  <si>
    <t>ITT 결과보고</t>
  </si>
  <si>
    <t>H</t>
  </si>
  <si>
    <t>안전성의 경우 암종별로 보고하지 않음</t>
  </si>
  <si>
    <t>This study was supported by the Dutch Health Insurance Council.</t>
  </si>
  <si>
    <t>중국</t>
    <phoneticPr fontId="1" type="noConversion"/>
  </si>
  <si>
    <t>2018-2019</t>
    <phoneticPr fontId="1" type="noConversion"/>
  </si>
  <si>
    <r>
      <t>57.71</t>
    </r>
    <r>
      <rPr>
        <sz val="9"/>
        <color theme="1"/>
        <rFont val="KoPub돋움체 Light"/>
        <family val="3"/>
        <charset val="129"/>
      </rPr>
      <t>±</t>
    </r>
    <r>
      <rPr>
        <sz val="7.65"/>
        <color theme="1"/>
        <rFont val="맑은 고딕"/>
        <family val="3"/>
        <charset val="129"/>
      </rPr>
      <t>5.66</t>
    </r>
    <phoneticPr fontId="1" type="noConversion"/>
  </si>
  <si>
    <r>
      <t xml:space="preserve">[선택]
</t>
    </r>
    <r>
      <rPr>
        <sz val="9"/>
        <color theme="1"/>
        <rFont val="KoPub돋움체 Light"/>
        <family val="3"/>
        <charset val="129"/>
      </rPr>
      <t>·</t>
    </r>
    <r>
      <rPr>
        <sz val="7.65"/>
        <color theme="1"/>
        <rFont val="맑은 고딕"/>
        <family val="3"/>
        <charset val="129"/>
      </rPr>
      <t xml:space="preserve"> 진행성 간세포암(HCC) (2018 ESMO Clinical Practice Guidelines on HCC 기준 부합)
· 수술할 수 없고 TACE 진행 예정인 환자
· 기대수명이 3개월 이상
[배제]
· 수술을 받는 환자
· 심각한 신장애가 있는 환자
· 다른 악성 종양이 있는 환자
· 본 연구의 중재치료에 금기가 있는 환자
· 인지 또는 의사소통 장애가 있는 환자
· 치료에 협조하지 않는 환자</t>
    </r>
    <phoneticPr fontId="1" type="noConversion"/>
  </si>
  <si>
    <t>TACE 간동맥화학색전술(transcatherter arterial chemoembolization)</t>
    <phoneticPr fontId="1" type="noConversion"/>
  </si>
  <si>
    <t>W-1942-ST</t>
    <phoneticPr fontId="1" type="noConversion"/>
  </si>
  <si>
    <t>Weihai Zhongheng Medical Equipment Co., Ltd.</t>
    <phoneticPr fontId="1" type="noConversion"/>
  </si>
  <si>
    <t>TACE 수행 3일 후</t>
    <phoneticPr fontId="1" type="noConversion"/>
  </si>
  <si>
    <r>
      <rPr>
        <sz val="9"/>
        <color theme="1"/>
        <rFont val="KoPub돋움체 Light"/>
        <family val="3"/>
        <charset val="129"/>
      </rPr>
      <t>·</t>
    </r>
    <r>
      <rPr>
        <sz val="7.65"/>
        <color theme="1"/>
        <rFont val="맑은 고딕"/>
        <family val="3"/>
        <charset val="129"/>
      </rPr>
      <t xml:space="preserve"> </t>
    </r>
    <r>
      <rPr>
        <sz val="9"/>
        <color theme="1"/>
        <rFont val="맑은 고딕"/>
        <family val="2"/>
        <charset val="129"/>
        <scheme val="minor"/>
      </rPr>
      <t>항암제 5-FU 500mg/m2 및 oxaliplatin 130mg/m2를 색전제(lipiodol ultra fluid)와 함께 주입
· 1달 간격, 2-3회 수행</t>
    </r>
    <phoneticPr fontId="1" type="noConversion"/>
  </si>
  <si>
    <t>진행성 간세포암</t>
    <phoneticPr fontId="1" type="noConversion"/>
  </si>
  <si>
    <t>NR</t>
    <phoneticPr fontId="1" type="noConversion"/>
  </si>
  <si>
    <t>중재군: 26(53.06%)
대조군: 27(5510%)</t>
    <phoneticPr fontId="1" type="noConversion"/>
  </si>
  <si>
    <t>TNM stage 중재군/대조군 n(%)
III: 11(22.45%) / 12(24.49%)
IV: 38(77.55%) / 37(75.51%)</t>
    <phoneticPr fontId="1" type="noConversion"/>
  </si>
  <si>
    <t>병리학적 진단</t>
    <phoneticPr fontId="1" type="noConversion"/>
  </si>
  <si>
    <t>중재군/대조군 n(%)
간세포암: 16(32.65%) / 15(30.61%)
담관암종: 20(40.82%) / 21(42.86%)
mixed 간암: 13(26.53%) / 13(26.53%)</t>
    <phoneticPr fontId="1" type="noConversion"/>
  </si>
  <si>
    <t>치료효과</t>
    <phoneticPr fontId="1" type="noConversion"/>
  </si>
  <si>
    <t>총효율(total effective rate)</t>
    <phoneticPr fontId="1" type="noConversion"/>
  </si>
  <si>
    <t>완전관해(CR, complete remission: 모든 병변이 4주 이상 소멸)+부분관해(PR)</t>
    <phoneticPr fontId="1" type="noConversion"/>
  </si>
  <si>
    <t>질병 조절율(disease control)</t>
    <phoneticPr fontId="1" type="noConversion"/>
  </si>
  <si>
    <t>CR+PR+SD</t>
    <phoneticPr fontId="1" type="noConversion"/>
  </si>
  <si>
    <t>치료 1달 후</t>
    <phoneticPr fontId="1" type="noConversion"/>
  </si>
  <si>
    <t>&lt;0.001</t>
    <phoneticPr fontId="1" type="noConversion"/>
  </si>
  <si>
    <t>삶의 질</t>
    <phoneticPr fontId="1" type="noConversion"/>
  </si>
  <si>
    <t>QOL-LC(Quality of life-liver cancer)</t>
    <phoneticPr fontId="1" type="noConversion"/>
  </si>
  <si>
    <t>삶의 질, 역할 기능</t>
    <phoneticPr fontId="1" type="noConversion"/>
  </si>
  <si>
    <t>삶의 질, 신체적 기능</t>
    <phoneticPr fontId="1" type="noConversion"/>
  </si>
  <si>
    <t>삶의 질, 감정적 기능</t>
    <phoneticPr fontId="1" type="noConversion"/>
  </si>
  <si>
    <t>삶의 질, 인지기능</t>
    <phoneticPr fontId="1" type="noConversion"/>
  </si>
  <si>
    <t>삶의 질, 사회적 기능</t>
    <phoneticPr fontId="1" type="noConversion"/>
  </si>
  <si>
    <t>간농양</t>
    <phoneticPr fontId="1" type="noConversion"/>
  </si>
  <si>
    <t>담관 손상</t>
    <phoneticPr fontId="1" type="noConversion"/>
  </si>
  <si>
    <t>기흉</t>
    <phoneticPr fontId="1" type="noConversion"/>
  </si>
  <si>
    <t>복강 출혈</t>
    <phoneticPr fontId="1" type="noConversion"/>
  </si>
  <si>
    <t>총 이상반응</t>
    <phoneticPr fontId="1" type="noConversion"/>
  </si>
  <si>
    <t>무진행생존</t>
    <phoneticPr fontId="1" type="noConversion"/>
  </si>
  <si>
    <t>&lt;0.05</t>
    <phoneticPr fontId="1" type="noConversion"/>
  </si>
  <si>
    <t>.</t>
    <phoneticPr fontId="1" type="noConversion"/>
  </si>
  <si>
    <t>진행성 간세포암 환자에서 TACE와 온열치료의 병행요법은 치료효과, 삶의 질, 생존율을 향상시킴</t>
    <phoneticPr fontId="1" type="noConversion"/>
  </si>
  <si>
    <t>U</t>
    <phoneticPr fontId="1" type="noConversion"/>
  </si>
  <si>
    <t xml:space="preserve">언급없음 </t>
    <phoneticPr fontId="1" type="noConversion"/>
  </si>
  <si>
    <t>언급없음</t>
    <phoneticPr fontId="1" type="noConversion"/>
  </si>
  <si>
    <t>L</t>
    <phoneticPr fontId="1" type="noConversion"/>
  </si>
  <si>
    <t>탈락율 없음</t>
    <phoneticPr fontId="1" type="noConversion"/>
  </si>
  <si>
    <t>N</t>
    <phoneticPr fontId="1" type="noConversion"/>
  </si>
  <si>
    <t>[선택]
· 병리학적으로 진단된 국소 진행성(cT3-4N0/+) 직장선암
· 항문환(anal verge)로부터 10cm 이내에  종양 위치
[배제]
· 이시성(metachronous) 또는 동시(synchronous)의 중복 원발암(double primary tumors)
· 질장구불결장(rectosigmoid) 또는 S자모양(sigmoid) 종양(항문환으로부터 10cm 이상 떨어짐)
· 초기 말단 항문 종양(cT1-2N0)
· 진단시 또는 수술시점에서 원격전이가 일어난 경우
· RT가 불완전하게 수행된 경우
· 다른 화학요법제제를 처방받은 경우
· 수술을 거부하거나 다른 병원에서 수술을 받은 환자</t>
    <phoneticPr fontId="1" type="noConversion"/>
  </si>
  <si>
    <t>#5496과 동일하나 아래의 경우 제외
· 수술 후 추적관찰 6개월 미만(n=12)
· 이전 복부수술한 적이 있는 경우(n=5)
· 수술 후 방사선치료를 받은 경우(n=13)</t>
    <phoneticPr fontId="1" type="noConversion"/>
  </si>
  <si>
    <t>· 수술 전 CT 2-3 cycles
5-FU: RT 첫주 및 마지막 주에 5일간 infusion
leucovorin: CT수행시 함께 infusion 
mitocmycin: 1일차(중재군 105명, 대조군 81명)
· 수술 후 CT: 5-FU, leucovorin 11 cycles</t>
    <phoneticPr fontId="1" type="noConversion"/>
  </si>
  <si>
    <t>· 수술 전 CT 2-3 cycles
5-FU: RT 첫주 및 마지막 주에 5일간 infusion
leucovorin: CT수행시 함께 infusion 
mitocmycin: 1일차(총 161명)
· 수술 후 CT: 5-FU, leucovorin 11 cycles</t>
    <phoneticPr fontId="1" type="noConversion"/>
  </si>
  <si>
    <t>RT 직후, 중앙값 8회(범위 1-12)</t>
    <phoneticPr fontId="1" type="noConversion"/>
  </si>
  <si>
    <t>주2회
중앙값 총 9회(범위 1-11)
· 39.6Gy: 7(1-10)
· 45Gy: 9(1-11)</t>
    <phoneticPr fontId="1" type="noConversion"/>
  </si>
  <si>
    <t>235 (87+137)</t>
    <phoneticPr fontId="1" type="noConversion"/>
  </si>
  <si>
    <t>중재군/대조군, n(%)
cT3 85(96.6%) / 115(98.3%)
cT4: 3(3.4%) / 2(1.7%)
N(-): 59(67.0%) / 77(65.8%)
N(+): 29(33.0%) / 40(34.2%)</t>
    <phoneticPr fontId="1" type="noConversion"/>
  </si>
  <si>
    <t>cT3No: 152(64.7%)
cT3N+: 75(31.9%)
cT4N0: 3(1.3%)
cT4N+: 5(2.1%)
중재군/대조군, n(%)
cT3 94(95.9%) / 132(97.1%)
cT4: 4(4.1%) / 4(2.9%)
cN0: 62(63.3%) / 93(67.9%)
N(+): 44(32.1%) / 36(36.7%)</t>
    <phoneticPr fontId="1" type="noConversion"/>
  </si>
  <si>
    <t>중앙값(범위) 59(18-83)
중재군: 60(33-83)
대조군: 58(18-81)</t>
    <phoneticPr fontId="1" type="noConversion"/>
  </si>
  <si>
    <t>중재군: 73(83.0%)
대조군: 43(36.8%)</t>
    <phoneticPr fontId="1" type="noConversion"/>
  </si>
  <si>
    <t>5년</t>
    <phoneticPr fontId="1" type="noConversion"/>
  </si>
  <si>
    <t>암특이적생존율</t>
    <phoneticPr fontId="1" type="noConversion"/>
  </si>
  <si>
    <t>무질병생존율</t>
    <phoneticPr fontId="1" type="noConversion"/>
  </si>
  <si>
    <t>원격무전이생존율</t>
    <phoneticPr fontId="1" type="noConversion"/>
  </si>
  <si>
    <t>국소 진행성 직장암 환자에 치료적 수술 이전에 방사선항암치료와 함께 받는 온열치료는 수술 후 합병증을 증가시키지 않음</t>
    <phoneticPr fontId="1" type="noConversion"/>
  </si>
  <si>
    <t>cT3-4 or N+</t>
    <phoneticPr fontId="1" type="noConversion"/>
  </si>
  <si>
    <t>이상반응 생존율</t>
    <phoneticPr fontId="1" type="noConversion"/>
  </si>
  <si>
    <t>언급없음</t>
    <phoneticPr fontId="1" type="noConversion"/>
  </si>
  <si>
    <t>중재군/대조군 n(%)
3기: 32(58.2%) / 34(54.0%)
4기: 23(41.8%) / 29(46.0%)</t>
    <phoneticPr fontId="1" type="noConversion"/>
  </si>
  <si>
    <t>2명?</t>
    <phoneticPr fontId="1" type="noConversion"/>
  </si>
  <si>
    <t>중재군: 82명(83.7%)
대조군: 55명(40.1%)</t>
    <phoneticPr fontId="1" type="noConversion"/>
  </si>
  <si>
    <t>5년</t>
  </si>
  <si>
    <t>5년</t>
    <phoneticPr fontId="1" type="noConversion"/>
  </si>
  <si>
    <t>1년</t>
  </si>
  <si>
    <t>2년</t>
  </si>
  <si>
    <t>3년</t>
  </si>
  <si>
    <t>6개월</t>
  </si>
  <si>
    <t>전체생존율</t>
  </si>
  <si>
    <t>1년</t>
    <phoneticPr fontId="1" type="noConversion"/>
  </si>
  <si>
    <t>전체 생존율</t>
  </si>
  <si>
    <t>질병특이적(disease-specific) 생존율</t>
    <phoneticPr fontId="1" type="noConversion"/>
  </si>
  <si>
    <t xml:space="preserve">무질병(disease-free) 생존율 </t>
    <phoneticPr fontId="1" type="noConversion"/>
  </si>
  <si>
    <t>국소 무재발(local recurrence-free) 생존</t>
    <phoneticPr fontId="1" type="noConversion"/>
  </si>
  <si>
    <t>결장루수술없는 생존율(colostomy-free)</t>
    <phoneticPr fontId="1" type="noConversion"/>
  </si>
  <si>
    <t>무원격전이(distant metastasis-free) 생존율</t>
    <phoneticPr fontId="1" type="noConversion"/>
  </si>
  <si>
    <t>생존율</t>
    <phoneticPr fontId="1" type="noConversion"/>
  </si>
  <si>
    <t>재발율</t>
    <phoneticPr fontId="1" type="noConversion"/>
  </si>
  <si>
    <t>사망율</t>
    <phoneticPr fontId="1" type="noConversion"/>
  </si>
  <si>
    <t>국소 무재발 생존율</t>
    <phoneticPr fontId="1" type="noConversion"/>
  </si>
  <si>
    <t>무원격전이생존</t>
    <phoneticPr fontId="1" type="noConversion"/>
  </si>
  <si>
    <t>국소 무재발생존율</t>
    <phoneticPr fontId="1" type="noConversion"/>
  </si>
  <si>
    <t>단기</t>
    <phoneticPr fontId="1" type="noConversion"/>
  </si>
  <si>
    <t>안정질환(SD, Stable disease)</t>
    <phoneticPr fontId="1" type="noConversion"/>
  </si>
  <si>
    <t>질환진행(PD, Progressive disease)</t>
    <phoneticPr fontId="1" type="noConversion"/>
  </si>
  <si>
    <t>객관적 관해율(objective response)</t>
    <phoneticPr fontId="1" type="noConversion"/>
  </si>
  <si>
    <t>종양 조절(tumor control)</t>
    <phoneticPr fontId="1" type="noConversion"/>
  </si>
  <si>
    <t>치료율(CR+PR)</t>
    <phoneticPr fontId="1" type="noConversion"/>
  </si>
  <si>
    <t>반응율(CR+PR)</t>
    <phoneticPr fontId="1" type="noConversion"/>
  </si>
  <si>
    <t>생존율(OS)</t>
    <phoneticPr fontId="1" type="noConversion"/>
  </si>
  <si>
    <t>무질병생존율(DFS)</t>
    <phoneticPr fontId="1" type="noConversion"/>
  </si>
  <si>
    <t>2년</t>
    <phoneticPr fontId="1" type="noConversion"/>
  </si>
  <si>
    <t>질병 조절율(CR, PR, SD)</t>
    <phoneticPr fontId="1" type="noConversion"/>
  </si>
  <si>
    <t>비뇨생식기 독성 grade 0</t>
    <phoneticPr fontId="1" type="noConversion"/>
  </si>
  <si>
    <t>비뇨생식기 독성 grade 1</t>
    <phoneticPr fontId="1" type="noConversion"/>
  </si>
  <si>
    <t>비뇨생식기 독성 grade 2</t>
    <phoneticPr fontId="1" type="noConversion"/>
  </si>
  <si>
    <t>비뇨생식기 독성 grade 3</t>
    <phoneticPr fontId="1" type="noConversion"/>
  </si>
  <si>
    <t>혈액독성</t>
    <phoneticPr fontId="1" type="noConversion"/>
  </si>
  <si>
    <t>90일 이내</t>
    <phoneticPr fontId="1" type="noConversion"/>
  </si>
  <si>
    <t>소화기종양</t>
    <phoneticPr fontId="1" type="noConversion"/>
  </si>
  <si>
    <r>
      <rPr>
        <b/>
        <sz val="9"/>
        <color theme="1"/>
        <rFont val="맑은 고딕"/>
        <family val="3"/>
        <charset val="129"/>
        <scheme val="minor"/>
      </rPr>
      <t>중앙값</t>
    </r>
    <r>
      <rPr>
        <sz val="9"/>
        <color theme="1"/>
        <rFont val="맑은 고딕"/>
        <family val="2"/>
        <charset val="129"/>
        <scheme val="minor"/>
      </rPr>
      <t xml:space="preserve"> 58 (범위 26-82)
중재군: 58</t>
    </r>
    <r>
      <rPr>
        <sz val="9"/>
        <color theme="1"/>
        <rFont val="KoPub돋움체 Light"/>
        <family val="3"/>
        <charset val="129"/>
      </rPr>
      <t>±</t>
    </r>
    <r>
      <rPr>
        <sz val="7.65"/>
        <color theme="1"/>
        <rFont val="맑은 고딕"/>
        <family val="3"/>
        <charset val="129"/>
      </rPr>
      <t>13, 대조군: 58±11</t>
    </r>
    <phoneticPr fontId="1" type="noConversion"/>
  </si>
  <si>
    <r>
      <t xml:space="preserve">35.7%
중재군 </t>
    </r>
    <r>
      <rPr>
        <b/>
        <sz val="9"/>
        <color theme="1"/>
        <rFont val="맑은 고딕"/>
        <family val="3"/>
        <charset val="129"/>
        <scheme val="minor"/>
      </rPr>
      <t>11/50(</t>
    </r>
    <r>
      <rPr>
        <sz val="9"/>
        <color theme="1"/>
        <rFont val="맑은 고딕"/>
        <family val="2"/>
        <charset val="129"/>
        <scheme val="minor"/>
      </rPr>
      <t xml:space="preserve">22%), 대조군 </t>
    </r>
    <r>
      <rPr>
        <b/>
        <sz val="9"/>
        <color theme="1"/>
        <rFont val="맑은 고딕"/>
        <family val="3"/>
        <charset val="129"/>
        <scheme val="minor"/>
      </rPr>
      <t>29/62</t>
    </r>
    <r>
      <rPr>
        <sz val="9"/>
        <color theme="1"/>
        <rFont val="맑은 고딕"/>
        <family val="2"/>
        <charset val="129"/>
        <scheme val="minor"/>
      </rPr>
      <t>(47%)</t>
    </r>
    <phoneticPr fontId="1" type="noConversion"/>
  </si>
  <si>
    <r>
      <rPr>
        <b/>
        <sz val="9"/>
        <color theme="1"/>
        <rFont val="맑은 고딕"/>
        <family val="3"/>
        <charset val="129"/>
        <scheme val="minor"/>
      </rPr>
      <t>중앙값</t>
    </r>
    <r>
      <rPr>
        <sz val="9"/>
        <color theme="1"/>
        <rFont val="맑은 고딕"/>
        <family val="2"/>
        <charset val="129"/>
        <scheme val="minor"/>
      </rPr>
      <t>41개월(범위 2-165)
중재군: 44개월(5-102), 대조군: 39.5개월(2-165)</t>
    </r>
    <phoneticPr fontId="1" type="noConversion"/>
  </si>
  <si>
    <r>
      <t xml:space="preserve">중앙값(범위)
62.5세(28-92)
중재군: </t>
    </r>
    <r>
      <rPr>
        <b/>
        <sz val="9"/>
        <color theme="1"/>
        <rFont val="맑은 고딕"/>
        <family val="3"/>
        <charset val="129"/>
        <scheme val="minor"/>
      </rPr>
      <t>61</t>
    </r>
    <r>
      <rPr>
        <sz val="9"/>
        <color theme="1"/>
        <rFont val="맑은 고딕"/>
        <family val="2"/>
        <charset val="129"/>
        <scheme val="minor"/>
      </rPr>
      <t>세(32-86), 대조군: 64세(28-92)</t>
    </r>
    <phoneticPr fontId="1" type="noConversion"/>
  </si>
  <si>
    <r>
      <t xml:space="preserve">73.7%
중재군: </t>
    </r>
    <r>
      <rPr>
        <b/>
        <sz val="9"/>
        <color theme="1"/>
        <rFont val="맑은 고딕"/>
        <family val="3"/>
        <charset val="129"/>
        <scheme val="minor"/>
      </rPr>
      <t>48/63</t>
    </r>
    <r>
      <rPr>
        <sz val="9"/>
        <color theme="1"/>
        <rFont val="맑은 고딕"/>
        <family val="2"/>
        <charset val="129"/>
        <scheme val="minor"/>
      </rPr>
      <t xml:space="preserve">(70.1%),
대조군: </t>
    </r>
    <r>
      <rPr>
        <b/>
        <sz val="9"/>
        <color theme="1"/>
        <rFont val="맑은 고딕"/>
        <family val="3"/>
        <charset val="129"/>
        <scheme val="minor"/>
      </rPr>
      <t>39/55(</t>
    </r>
    <r>
      <rPr>
        <sz val="9"/>
        <color theme="1"/>
        <rFont val="맑은 고딕"/>
        <family val="2"/>
        <charset val="129"/>
        <scheme val="minor"/>
      </rPr>
      <t>76.2%)</t>
    </r>
    <phoneticPr fontId="1" type="noConversion"/>
  </si>
  <si>
    <r>
      <t>중앙값</t>
    </r>
    <r>
      <rPr>
        <b/>
        <sz val="9"/>
        <color theme="1"/>
        <rFont val="맑은 고딕"/>
        <family val="3"/>
        <charset val="129"/>
        <scheme val="minor"/>
      </rPr>
      <t xml:space="preserve"> 78</t>
    </r>
    <r>
      <rPr>
        <sz val="9"/>
        <color theme="1"/>
        <rFont val="맑은 고딕"/>
        <family val="2"/>
        <charset val="129"/>
        <scheme val="minor"/>
      </rPr>
      <t xml:space="preserve">
범위 48-80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</si>
</sst>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mm&quot;월&quot;\ dd&quot;일&quot;"/>
  </numFmts>
  <fonts count="1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theme="1"/>
      <name val="KoPub돋움체 Light"/>
      <family val="3"/>
      <charset val="129"/>
    </font>
    <font>
      <sz val="7.65"/>
      <color theme="1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9"/>
      <color theme="1"/>
      <name val="맑은 고딕"/>
      <family val="2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i/>
      <sz val="9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5" fillId="3" borderId="1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9" fontId="5" fillId="0" borderId="1" xfId="0" applyNumberFormat="1" applyFont="1" applyBorder="1">
      <alignment vertical="center"/>
    </xf>
    <xf numFmtId="10" fontId="5" fillId="0" borderId="1" xfId="0" applyNumberFormat="1" applyFont="1" applyBorder="1">
      <alignment vertical="center"/>
    </xf>
    <xf numFmtId="0" fontId="12" fillId="0" borderId="0" xfId="0" applyFont="1">
      <alignment vertical="center"/>
    </xf>
    <xf numFmtId="177" fontId="5" fillId="0" borderId="1" xfId="0" applyNumberFormat="1" applyFont="1" applyBorder="1">
      <alignment vertical="center"/>
    </xf>
    <xf numFmtId="0" fontId="17" fillId="3" borderId="1" xfId="0" applyFont="1" applyFill="1" applyBorder="1">
      <alignment vertical="center"/>
    </xf>
    <xf numFmtId="10" fontId="17" fillId="3" borderId="1" xfId="0" applyNumberFormat="1" applyFont="1" applyFill="1" applyBorder="1">
      <alignment vertical="center"/>
    </xf>
    <xf numFmtId="9" fontId="17" fillId="3" borderId="1" xfId="0" applyNumberFormat="1" applyFont="1" applyFill="1" applyBorder="1">
      <alignment vertical="center"/>
    </xf>
    <xf numFmtId="0" fontId="17" fillId="3" borderId="0" xfId="0" applyFont="1" applyFill="1">
      <alignment vertical="center"/>
    </xf>
    <xf numFmtId="0" fontId="2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Fill="1">
      <alignment vertical="center"/>
    </xf>
    <xf numFmtId="0" fontId="2" fillId="0" borderId="1" xfId="0" applyFont="1" applyFill="1" applyBorder="1">
      <alignment vertical="center"/>
    </xf>
    <xf numFmtId="176" fontId="2" fillId="0" borderId="1" xfId="0" applyNumberFormat="1" applyFont="1" applyFill="1" applyBorder="1">
      <alignment vertical="center"/>
    </xf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>
      <alignment vertical="center"/>
    </xf>
    <xf numFmtId="10" fontId="2" fillId="0" borderId="1" xfId="0" applyNumberFormat="1" applyFont="1" applyFill="1" applyBorder="1">
      <alignment vertical="center"/>
    </xf>
    <xf numFmtId="49" fontId="13" fillId="0" borderId="1" xfId="0" applyNumberFormat="1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10" fontId="2" fillId="0" borderId="1" xfId="0" applyNumberFormat="1" applyFont="1" applyFill="1" applyBorder="1" applyAlignment="1">
      <alignment vertical="center" wrapText="1"/>
    </xf>
    <xf numFmtId="9" fontId="2" fillId="0" borderId="1" xfId="0" applyNumberFormat="1" applyFont="1" applyFill="1" applyBorder="1">
      <alignment vertical="center"/>
    </xf>
    <xf numFmtId="0" fontId="17" fillId="0" borderId="1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12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12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2" borderId="0" xfId="0" applyFont="1" applyFill="1">
      <alignment vertical="center"/>
    </xf>
    <xf numFmtId="0" fontId="5" fillId="2" borderId="4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3" fillId="2" borderId="1" xfId="0" applyFont="1" applyFill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20"/>
  <sheetViews>
    <sheetView tabSelected="1" zoomScale="85" zoomScaleNormal="85" workbookViewId="0">
      <pane xSplit="2" ySplit="4" topLeftCell="C5" activePane="bottomRight" state="frozen"/>
      <selection pane="topRight" activeCell="F1" sqref="F1"/>
      <selection pane="bottomLeft" activeCell="A5" sqref="A5"/>
      <selection pane="bottomRight" activeCell="L6" sqref="L6"/>
    </sheetView>
  </sheetViews>
  <sheetFormatPr defaultColWidth="9" defaultRowHeight="13.5" x14ac:dyDescent="0.3"/>
  <cols>
    <col min="1" max="1" width="0" style="1" hidden="1" customWidth="1"/>
    <col min="2" max="2" width="13.5" style="1" customWidth="1"/>
    <col min="3" max="11" width="9" style="1"/>
    <col min="12" max="12" width="53.125" style="1" customWidth="1"/>
    <col min="13" max="22" width="9" style="1"/>
    <col min="23" max="23" width="19.75" style="1" customWidth="1"/>
    <col min="24" max="24" width="13.375" style="1" customWidth="1"/>
    <col min="25" max="25" width="17.375" style="1" customWidth="1"/>
    <col min="26" max="34" width="9" style="1"/>
    <col min="35" max="35" width="16.5" style="1" customWidth="1"/>
    <col min="36" max="36" width="18.25" style="1" customWidth="1"/>
    <col min="37" max="37" width="9" style="1"/>
    <col min="38" max="38" width="11.5" style="1" customWidth="1"/>
    <col min="39" max="39" width="12.125" style="1" customWidth="1"/>
    <col min="40" max="41" width="9" style="1"/>
    <col min="42" max="42" width="19.75" style="1" customWidth="1"/>
    <col min="43" max="43" width="9" style="13"/>
    <col min="44" max="54" width="9" style="1"/>
    <col min="55" max="55" width="40.875" style="1" customWidth="1"/>
    <col min="56" max="16384" width="9" style="1"/>
  </cols>
  <sheetData>
    <row r="1" spans="1:55" hidden="1" x14ac:dyDescent="0.3"/>
    <row r="2" spans="1:55" hidden="1" x14ac:dyDescent="0.3">
      <c r="A2" s="1">
        <v>1</v>
      </c>
      <c r="B2" s="1">
        <v>2</v>
      </c>
      <c r="C2" s="1">
        <v>3</v>
      </c>
      <c r="D2" s="1">
        <v>4</v>
      </c>
      <c r="E2" s="1">
        <v>5</v>
      </c>
      <c r="F2" s="1">
        <v>6</v>
      </c>
      <c r="G2" s="1">
        <v>7</v>
      </c>
      <c r="H2" s="1">
        <v>8</v>
      </c>
      <c r="I2" s="1">
        <v>9</v>
      </c>
      <c r="J2" s="1">
        <v>10</v>
      </c>
      <c r="K2" s="1">
        <v>11</v>
      </c>
      <c r="L2" s="1">
        <v>12</v>
      </c>
      <c r="M2" s="1">
        <v>13</v>
      </c>
      <c r="N2" s="1">
        <v>14</v>
      </c>
      <c r="O2" s="1">
        <v>15</v>
      </c>
      <c r="P2" s="1">
        <v>16</v>
      </c>
      <c r="Q2" s="1">
        <v>17</v>
      </c>
      <c r="R2" s="1">
        <v>18</v>
      </c>
      <c r="S2" s="1">
        <v>19</v>
      </c>
      <c r="T2" s="1">
        <v>20</v>
      </c>
      <c r="U2" s="1">
        <v>21</v>
      </c>
      <c r="V2" s="1">
        <v>22</v>
      </c>
      <c r="W2" s="1">
        <v>23</v>
      </c>
      <c r="X2" s="1">
        <v>24</v>
      </c>
      <c r="Y2" s="1">
        <v>25</v>
      </c>
      <c r="Z2" s="1">
        <v>26</v>
      </c>
      <c r="AA2" s="1">
        <v>27</v>
      </c>
      <c r="AB2" s="1">
        <v>28</v>
      </c>
      <c r="AC2" s="1">
        <v>29</v>
      </c>
      <c r="AD2" s="1">
        <v>30</v>
      </c>
      <c r="AE2" s="1">
        <v>31</v>
      </c>
      <c r="AF2" s="1">
        <v>32</v>
      </c>
      <c r="AG2" s="1">
        <v>33</v>
      </c>
      <c r="AH2" s="1">
        <v>34</v>
      </c>
      <c r="AI2" s="1">
        <v>35</v>
      </c>
      <c r="AJ2" s="1">
        <v>36</v>
      </c>
      <c r="AK2" s="1">
        <v>37</v>
      </c>
      <c r="AL2" s="1">
        <v>38</v>
      </c>
      <c r="AM2" s="1">
        <v>39</v>
      </c>
      <c r="AN2" s="1">
        <v>40</v>
      </c>
      <c r="AO2" s="1">
        <v>41</v>
      </c>
      <c r="AP2" s="1">
        <v>42</v>
      </c>
      <c r="AQ2" s="13">
        <v>43</v>
      </c>
      <c r="AR2" s="1">
        <v>44</v>
      </c>
      <c r="AS2" s="1">
        <v>45</v>
      </c>
      <c r="AT2" s="1">
        <v>46</v>
      </c>
      <c r="AU2" s="1">
        <v>47</v>
      </c>
      <c r="AV2" s="1">
        <v>48</v>
      </c>
      <c r="AW2" s="1">
        <v>49</v>
      </c>
      <c r="AX2" s="1">
        <v>50</v>
      </c>
      <c r="AY2" s="1">
        <v>51</v>
      </c>
      <c r="AZ2" s="1">
        <v>52</v>
      </c>
      <c r="BA2" s="1">
        <v>53</v>
      </c>
      <c r="BB2" s="1">
        <v>54</v>
      </c>
      <c r="BC2" s="1">
        <v>55</v>
      </c>
    </row>
    <row r="3" spans="1:55" x14ac:dyDescent="0.3">
      <c r="A3" s="35"/>
      <c r="B3" s="35"/>
      <c r="C3" s="35"/>
      <c r="D3" s="35"/>
      <c r="E3" s="35"/>
      <c r="F3" s="35"/>
      <c r="G3" s="36" t="s">
        <v>221</v>
      </c>
      <c r="H3" s="37"/>
      <c r="I3" s="38"/>
      <c r="J3" s="39" t="s">
        <v>6</v>
      </c>
      <c r="K3" s="40"/>
      <c r="L3" s="38"/>
      <c r="M3" s="39" t="s">
        <v>18</v>
      </c>
      <c r="N3" s="37"/>
      <c r="O3" s="37"/>
      <c r="P3" s="37"/>
      <c r="Q3" s="37"/>
      <c r="R3" s="37"/>
      <c r="S3" s="38"/>
      <c r="T3" s="39" t="s">
        <v>17</v>
      </c>
      <c r="U3" s="37"/>
      <c r="V3" s="37"/>
      <c r="W3" s="37"/>
      <c r="X3" s="37"/>
      <c r="Y3" s="37"/>
      <c r="Z3" s="37"/>
      <c r="AA3" s="37"/>
      <c r="AB3" s="37"/>
      <c r="AC3" s="37"/>
      <c r="AD3" s="38"/>
      <c r="AE3" s="39" t="s">
        <v>28</v>
      </c>
      <c r="AF3" s="37" t="s">
        <v>29</v>
      </c>
      <c r="AG3" s="37"/>
      <c r="AH3" s="37"/>
      <c r="AI3" s="36" t="s">
        <v>33</v>
      </c>
      <c r="AJ3" s="38"/>
      <c r="AK3" s="37" t="s">
        <v>35</v>
      </c>
      <c r="AL3" s="37"/>
      <c r="AM3" s="37"/>
      <c r="AN3" s="37"/>
      <c r="AO3" s="37"/>
      <c r="AP3" s="37"/>
      <c r="AQ3" s="41"/>
      <c r="AR3" s="37"/>
      <c r="AS3" s="37"/>
      <c r="AT3" s="37"/>
      <c r="AU3" s="37"/>
      <c r="AV3" s="37"/>
      <c r="AW3" s="36" t="s">
        <v>46</v>
      </c>
      <c r="AX3" s="38"/>
      <c r="AY3" s="39" t="s">
        <v>49</v>
      </c>
      <c r="AZ3" s="42"/>
      <c r="BA3" s="39" t="s">
        <v>50</v>
      </c>
      <c r="BB3" s="38"/>
      <c r="BC3" s="43" t="s">
        <v>56</v>
      </c>
    </row>
    <row r="4" spans="1:55" ht="67.5" x14ac:dyDescent="0.3">
      <c r="A4" s="43" t="s">
        <v>223</v>
      </c>
      <c r="B4" s="43" t="s">
        <v>0</v>
      </c>
      <c r="C4" s="43" t="s">
        <v>1</v>
      </c>
      <c r="D4" s="43" t="s">
        <v>2</v>
      </c>
      <c r="E4" s="43" t="s">
        <v>4</v>
      </c>
      <c r="F4" s="43" t="s">
        <v>3</v>
      </c>
      <c r="G4" s="24" t="s">
        <v>134</v>
      </c>
      <c r="H4" s="43" t="s">
        <v>5</v>
      </c>
      <c r="I4" s="24" t="s">
        <v>144</v>
      </c>
      <c r="J4" s="24" t="s">
        <v>19</v>
      </c>
      <c r="K4" s="24" t="s">
        <v>14</v>
      </c>
      <c r="L4" s="43" t="s">
        <v>7</v>
      </c>
      <c r="M4" s="43" t="s">
        <v>9</v>
      </c>
      <c r="N4" s="24" t="s">
        <v>13</v>
      </c>
      <c r="O4" s="43" t="s">
        <v>8</v>
      </c>
      <c r="P4" s="43" t="s">
        <v>10</v>
      </c>
      <c r="Q4" s="24" t="s">
        <v>220</v>
      </c>
      <c r="R4" s="24" t="s">
        <v>12</v>
      </c>
      <c r="S4" s="24" t="s">
        <v>11</v>
      </c>
      <c r="T4" s="24" t="s">
        <v>15</v>
      </c>
      <c r="U4" s="43" t="s">
        <v>16</v>
      </c>
      <c r="V4" s="43" t="s">
        <v>21</v>
      </c>
      <c r="W4" s="43" t="s">
        <v>20</v>
      </c>
      <c r="X4" s="43" t="s">
        <v>22</v>
      </c>
      <c r="Y4" s="43" t="s">
        <v>23</v>
      </c>
      <c r="Z4" s="43" t="s">
        <v>24</v>
      </c>
      <c r="AA4" s="43" t="s">
        <v>25</v>
      </c>
      <c r="AB4" s="43" t="s">
        <v>26</v>
      </c>
      <c r="AC4" s="43" t="s">
        <v>27</v>
      </c>
      <c r="AD4" s="43" t="s">
        <v>55</v>
      </c>
      <c r="AE4" s="43" t="s">
        <v>28</v>
      </c>
      <c r="AF4" s="43" t="s">
        <v>31</v>
      </c>
      <c r="AG4" s="43" t="s">
        <v>32</v>
      </c>
      <c r="AH4" s="43" t="s">
        <v>36</v>
      </c>
      <c r="AI4" s="43" t="s">
        <v>34</v>
      </c>
      <c r="AJ4" s="43" t="s">
        <v>30</v>
      </c>
      <c r="AK4" s="24" t="s">
        <v>37</v>
      </c>
      <c r="AL4" s="43" t="s">
        <v>38</v>
      </c>
      <c r="AM4" s="43" t="s">
        <v>167</v>
      </c>
      <c r="AN4" s="24" t="s">
        <v>183</v>
      </c>
      <c r="AO4" s="43" t="s">
        <v>39</v>
      </c>
      <c r="AP4" s="43" t="s">
        <v>36</v>
      </c>
      <c r="AQ4" s="44" t="s">
        <v>40</v>
      </c>
      <c r="AR4" s="43" t="s">
        <v>41</v>
      </c>
      <c r="AS4" s="43" t="s">
        <v>42</v>
      </c>
      <c r="AT4" s="43" t="s">
        <v>43</v>
      </c>
      <c r="AU4" s="24" t="s">
        <v>44</v>
      </c>
      <c r="AV4" s="24" t="s">
        <v>45</v>
      </c>
      <c r="AW4" s="43" t="s">
        <v>47</v>
      </c>
      <c r="AX4" s="43" t="s">
        <v>48</v>
      </c>
      <c r="AY4" s="43" t="s">
        <v>51</v>
      </c>
      <c r="AZ4" s="24" t="s">
        <v>54</v>
      </c>
      <c r="BA4" s="43" t="s">
        <v>52</v>
      </c>
      <c r="BB4" s="43" t="s">
        <v>53</v>
      </c>
      <c r="BC4" s="43" t="s">
        <v>56</v>
      </c>
    </row>
    <row r="5" spans="1:55" s="21" customFormat="1" ht="121.5" customHeight="1" x14ac:dyDescent="0.3">
      <c r="A5" s="22">
        <v>503</v>
      </c>
      <c r="B5" s="22" t="s">
        <v>117</v>
      </c>
      <c r="C5" s="28" t="s">
        <v>132</v>
      </c>
      <c r="D5" s="22" t="s">
        <v>237</v>
      </c>
      <c r="E5" s="22">
        <v>1</v>
      </c>
      <c r="F5" s="22" t="s">
        <v>238</v>
      </c>
      <c r="G5" s="22" t="s">
        <v>1006</v>
      </c>
      <c r="H5" s="22" t="s">
        <v>135</v>
      </c>
      <c r="I5" s="22" t="s">
        <v>239</v>
      </c>
      <c r="J5" s="22"/>
      <c r="K5" s="22" t="s">
        <v>242</v>
      </c>
      <c r="L5" s="27" t="s">
        <v>241</v>
      </c>
      <c r="M5" s="22">
        <v>120</v>
      </c>
      <c r="N5" s="22">
        <v>2</v>
      </c>
      <c r="O5" s="23">
        <v>62</v>
      </c>
      <c r="P5" s="23">
        <v>58</v>
      </c>
      <c r="Q5" s="23" t="s">
        <v>206</v>
      </c>
      <c r="R5" s="23"/>
      <c r="S5" s="27" t="s">
        <v>330</v>
      </c>
      <c r="T5" s="27" t="s">
        <v>240</v>
      </c>
      <c r="U5" s="29">
        <v>0.74199999999999999</v>
      </c>
      <c r="V5" s="22"/>
      <c r="W5" s="27" t="s">
        <v>243</v>
      </c>
      <c r="X5" s="27" t="s">
        <v>246</v>
      </c>
      <c r="Y5" s="27" t="s">
        <v>247</v>
      </c>
      <c r="Z5" s="27" t="s">
        <v>248</v>
      </c>
      <c r="AA5" s="27" t="s">
        <v>249</v>
      </c>
      <c r="AB5" s="22"/>
      <c r="AC5" s="22"/>
      <c r="AD5" s="27" t="s">
        <v>303</v>
      </c>
      <c r="AE5" s="22" t="s">
        <v>256</v>
      </c>
      <c r="AF5" s="22"/>
      <c r="AG5" s="22" t="s">
        <v>250</v>
      </c>
      <c r="AH5" s="22" t="s">
        <v>251</v>
      </c>
      <c r="AI5" s="27" t="s">
        <v>252</v>
      </c>
      <c r="AJ5" s="27" t="s">
        <v>253</v>
      </c>
      <c r="AK5" s="22" t="s">
        <v>155</v>
      </c>
      <c r="AL5" s="22" t="s">
        <v>165</v>
      </c>
      <c r="AM5" s="27" t="s">
        <v>166</v>
      </c>
      <c r="AN5" s="22" t="s">
        <v>155</v>
      </c>
      <c r="AO5" s="22" t="s">
        <v>185</v>
      </c>
      <c r="AP5" s="22" t="s">
        <v>254</v>
      </c>
      <c r="AQ5" s="30" t="s">
        <v>245</v>
      </c>
      <c r="AR5" s="22" t="s">
        <v>155</v>
      </c>
      <c r="AS5" s="22" t="s">
        <v>186</v>
      </c>
      <c r="AT5" s="22">
        <v>140</v>
      </c>
      <c r="AU5" s="22" t="s">
        <v>259</v>
      </c>
      <c r="AV5" s="22"/>
      <c r="AW5" s="22" t="s">
        <v>255</v>
      </c>
      <c r="AX5" s="22"/>
      <c r="AY5" s="22" t="s">
        <v>257</v>
      </c>
      <c r="AZ5" s="22"/>
      <c r="BA5" s="22"/>
      <c r="BB5" s="22"/>
      <c r="BC5" s="27" t="s">
        <v>258</v>
      </c>
    </row>
    <row r="6" spans="1:55" s="21" customFormat="1" ht="180" x14ac:dyDescent="0.3">
      <c r="A6" s="22">
        <v>2010</v>
      </c>
      <c r="B6" s="22" t="s">
        <v>118</v>
      </c>
      <c r="C6" s="28" t="s">
        <v>132</v>
      </c>
      <c r="D6" s="22" t="s">
        <v>328</v>
      </c>
      <c r="E6" s="22">
        <v>1</v>
      </c>
      <c r="F6" s="22" t="s">
        <v>329</v>
      </c>
      <c r="G6" s="22" t="s">
        <v>1006</v>
      </c>
      <c r="H6" s="22" t="s">
        <v>135</v>
      </c>
      <c r="I6" s="22" t="s">
        <v>331</v>
      </c>
      <c r="J6" s="22"/>
      <c r="K6" s="22"/>
      <c r="L6" s="27" t="s">
        <v>333</v>
      </c>
      <c r="M6" s="22">
        <v>112</v>
      </c>
      <c r="N6" s="22">
        <v>2</v>
      </c>
      <c r="O6" s="23">
        <v>50</v>
      </c>
      <c r="P6" s="23">
        <v>62</v>
      </c>
      <c r="Q6" s="23" t="s">
        <v>207</v>
      </c>
      <c r="R6" s="23"/>
      <c r="S6" s="22"/>
      <c r="T6" s="31" t="s">
        <v>1007</v>
      </c>
      <c r="U6" s="32" t="s">
        <v>1008</v>
      </c>
      <c r="V6" s="27" t="s">
        <v>346</v>
      </c>
      <c r="W6" s="27" t="s">
        <v>347</v>
      </c>
      <c r="X6" s="22"/>
      <c r="Y6" s="22"/>
      <c r="Z6" s="22"/>
      <c r="AA6" s="22"/>
      <c r="AB6" s="22"/>
      <c r="AC6" s="22"/>
      <c r="AD6" s="31" t="s">
        <v>1009</v>
      </c>
      <c r="AE6" s="22" t="s">
        <v>149</v>
      </c>
      <c r="AF6" s="27" t="s">
        <v>350</v>
      </c>
      <c r="AG6" s="27" t="s">
        <v>351</v>
      </c>
      <c r="AH6" s="27" t="s">
        <v>352</v>
      </c>
      <c r="AI6" s="27" t="s">
        <v>334</v>
      </c>
      <c r="AJ6" s="27" t="s">
        <v>335</v>
      </c>
      <c r="AK6" s="22" t="s">
        <v>156</v>
      </c>
      <c r="AL6" s="27" t="s">
        <v>169</v>
      </c>
      <c r="AM6" s="27" t="s">
        <v>168</v>
      </c>
      <c r="AN6" s="22" t="s">
        <v>349</v>
      </c>
      <c r="AO6" s="22" t="s">
        <v>202</v>
      </c>
      <c r="AP6" s="22" t="s">
        <v>348</v>
      </c>
      <c r="AQ6" s="30" t="s">
        <v>354</v>
      </c>
      <c r="AR6" s="22" t="s">
        <v>332</v>
      </c>
      <c r="AS6" s="22" t="s">
        <v>354</v>
      </c>
      <c r="AT6" s="22" t="s">
        <v>354</v>
      </c>
      <c r="AU6" s="22" t="s">
        <v>337</v>
      </c>
      <c r="AV6" s="22" t="s">
        <v>336</v>
      </c>
      <c r="AW6" s="27" t="s">
        <v>353</v>
      </c>
      <c r="AX6" s="22"/>
      <c r="AY6" s="22" t="s">
        <v>150</v>
      </c>
      <c r="AZ6" s="22"/>
      <c r="BA6" s="22"/>
      <c r="BB6" s="22"/>
      <c r="BC6" s="27" t="s">
        <v>375</v>
      </c>
    </row>
    <row r="7" spans="1:55" s="21" customFormat="1" ht="96" x14ac:dyDescent="0.3">
      <c r="A7" s="22">
        <v>3042</v>
      </c>
      <c r="B7" s="22" t="s">
        <v>119</v>
      </c>
      <c r="C7" s="28" t="s">
        <v>133</v>
      </c>
      <c r="D7" s="22" t="s">
        <v>432</v>
      </c>
      <c r="E7" s="22">
        <v>1</v>
      </c>
      <c r="F7" s="22" t="s">
        <v>389</v>
      </c>
      <c r="G7" s="22" t="s">
        <v>1006</v>
      </c>
      <c r="H7" s="22" t="s">
        <v>137</v>
      </c>
      <c r="I7" s="22" t="s">
        <v>388</v>
      </c>
      <c r="J7" s="22" t="s">
        <v>390</v>
      </c>
      <c r="K7" s="22" t="s">
        <v>392</v>
      </c>
      <c r="L7" s="27" t="s">
        <v>391</v>
      </c>
      <c r="M7" s="22">
        <v>118</v>
      </c>
      <c r="N7" s="22">
        <v>2</v>
      </c>
      <c r="O7" s="23">
        <v>55</v>
      </c>
      <c r="P7" s="23">
        <v>63</v>
      </c>
      <c r="Q7" s="23" t="s">
        <v>208</v>
      </c>
      <c r="R7" s="23"/>
      <c r="S7" s="22" t="s">
        <v>967</v>
      </c>
      <c r="T7" s="27" t="s">
        <v>1010</v>
      </c>
      <c r="U7" s="27" t="s">
        <v>1011</v>
      </c>
      <c r="V7" s="22"/>
      <c r="W7" s="27" t="s">
        <v>966</v>
      </c>
      <c r="X7" s="27" t="s">
        <v>470</v>
      </c>
      <c r="Y7" s="27" t="s">
        <v>406</v>
      </c>
      <c r="Z7" s="27" t="s">
        <v>407</v>
      </c>
      <c r="AA7" s="27" t="s">
        <v>408</v>
      </c>
      <c r="AB7" s="22" t="s">
        <v>409</v>
      </c>
      <c r="AC7" s="22" t="s">
        <v>410</v>
      </c>
      <c r="AD7" s="22" t="s">
        <v>405</v>
      </c>
      <c r="AE7" s="22" t="s">
        <v>393</v>
      </c>
      <c r="AF7" s="22"/>
      <c r="AG7" s="22"/>
      <c r="AH7" s="22"/>
      <c r="AI7" s="22" t="s">
        <v>394</v>
      </c>
      <c r="AJ7" s="27" t="s">
        <v>395</v>
      </c>
      <c r="AK7" s="22" t="s">
        <v>156</v>
      </c>
      <c r="AL7" s="22" t="s">
        <v>171</v>
      </c>
      <c r="AM7" s="22" t="s">
        <v>172</v>
      </c>
      <c r="AN7" s="22" t="s">
        <v>179</v>
      </c>
      <c r="AO7" s="22" t="s">
        <v>200</v>
      </c>
      <c r="AP7" s="22" t="s">
        <v>204</v>
      </c>
      <c r="AQ7" s="30" t="s">
        <v>396</v>
      </c>
      <c r="AR7" s="22" t="s">
        <v>398</v>
      </c>
      <c r="AS7" s="22" t="s">
        <v>188</v>
      </c>
      <c r="AT7" s="22" t="s">
        <v>397</v>
      </c>
      <c r="AU7" s="22" t="s">
        <v>400</v>
      </c>
      <c r="AV7" s="22" t="s">
        <v>399</v>
      </c>
      <c r="AW7" s="22"/>
      <c r="AX7" s="22"/>
      <c r="AY7" s="22" t="s">
        <v>148</v>
      </c>
      <c r="AZ7" s="22"/>
      <c r="BA7" s="22"/>
      <c r="BB7" s="22"/>
      <c r="BC7" s="27" t="s">
        <v>431</v>
      </c>
    </row>
    <row r="8" spans="1:55" s="21" customFormat="1" ht="264" x14ac:dyDescent="0.3">
      <c r="A8" s="22">
        <v>3052</v>
      </c>
      <c r="B8" s="22" t="s">
        <v>120</v>
      </c>
      <c r="C8" s="28" t="s">
        <v>503</v>
      </c>
      <c r="D8" s="22" t="s">
        <v>432</v>
      </c>
      <c r="E8" s="22">
        <v>1</v>
      </c>
      <c r="F8" s="22" t="s">
        <v>443</v>
      </c>
      <c r="G8" s="22" t="s">
        <v>1006</v>
      </c>
      <c r="H8" s="22" t="s">
        <v>138</v>
      </c>
      <c r="I8" s="22" t="s">
        <v>444</v>
      </c>
      <c r="J8" s="22"/>
      <c r="K8" s="22"/>
      <c r="L8" s="27" t="s">
        <v>445</v>
      </c>
      <c r="M8" s="22">
        <v>103</v>
      </c>
      <c r="N8" s="22">
        <v>2</v>
      </c>
      <c r="O8" s="23">
        <v>55</v>
      </c>
      <c r="P8" s="23">
        <v>48</v>
      </c>
      <c r="Q8" s="23" t="s">
        <v>209</v>
      </c>
      <c r="R8" s="23"/>
      <c r="S8" s="22">
        <v>0</v>
      </c>
      <c r="T8" s="27" t="s">
        <v>468</v>
      </c>
      <c r="U8" s="27" t="s">
        <v>469</v>
      </c>
      <c r="V8" s="27" t="s">
        <v>475</v>
      </c>
      <c r="W8" s="22"/>
      <c r="X8" s="27" t="s">
        <v>471</v>
      </c>
      <c r="Y8" s="27" t="s">
        <v>472</v>
      </c>
      <c r="Z8" s="22" t="s">
        <v>473</v>
      </c>
      <c r="AA8" s="27" t="s">
        <v>474</v>
      </c>
      <c r="AB8" s="22"/>
      <c r="AC8" s="22"/>
      <c r="AD8" s="22" t="s">
        <v>449</v>
      </c>
      <c r="AE8" s="22" t="s">
        <v>446</v>
      </c>
      <c r="AF8" s="22"/>
      <c r="AG8" s="22"/>
      <c r="AH8" s="22"/>
      <c r="AI8" s="27" t="s">
        <v>447</v>
      </c>
      <c r="AJ8" s="27" t="s">
        <v>448</v>
      </c>
      <c r="AK8" s="22" t="s">
        <v>449</v>
      </c>
      <c r="AL8" s="22" t="s">
        <v>174</v>
      </c>
      <c r="AM8" s="22" t="s">
        <v>173</v>
      </c>
      <c r="AN8" s="22" t="s">
        <v>180</v>
      </c>
      <c r="AO8" s="22" t="s">
        <v>189</v>
      </c>
      <c r="AP8" s="22" t="s">
        <v>451</v>
      </c>
      <c r="AQ8" s="30" t="s">
        <v>449</v>
      </c>
      <c r="AR8" s="22" t="s">
        <v>453</v>
      </c>
      <c r="AS8" s="22" t="s">
        <v>190</v>
      </c>
      <c r="AT8" s="22" t="s">
        <v>450</v>
      </c>
      <c r="AU8" s="22" t="s">
        <v>449</v>
      </c>
      <c r="AV8" s="22"/>
      <c r="AW8" s="22"/>
      <c r="AX8" s="22"/>
      <c r="AY8" s="22" t="s">
        <v>452</v>
      </c>
      <c r="AZ8" s="22"/>
      <c r="BA8" s="22"/>
      <c r="BB8" s="22"/>
      <c r="BC8" s="27" t="s">
        <v>476</v>
      </c>
    </row>
    <row r="9" spans="1:55" s="21" customFormat="1" ht="60" x14ac:dyDescent="0.3">
      <c r="A9" s="22">
        <v>3194</v>
      </c>
      <c r="B9" s="22" t="s">
        <v>121</v>
      </c>
      <c r="C9" s="28" t="s">
        <v>503</v>
      </c>
      <c r="D9" s="22" t="s">
        <v>514</v>
      </c>
      <c r="E9" s="22">
        <v>1</v>
      </c>
      <c r="F9" s="22" t="s">
        <v>513</v>
      </c>
      <c r="G9" s="22" t="s">
        <v>1006</v>
      </c>
      <c r="H9" s="22" t="s">
        <v>136</v>
      </c>
      <c r="I9" s="22" t="s">
        <v>515</v>
      </c>
      <c r="J9" s="22"/>
      <c r="K9" s="22"/>
      <c r="L9" s="27" t="s">
        <v>516</v>
      </c>
      <c r="M9" s="22">
        <v>13</v>
      </c>
      <c r="N9" s="22">
        <v>2</v>
      </c>
      <c r="O9" s="23">
        <v>5</v>
      </c>
      <c r="P9" s="23">
        <v>8</v>
      </c>
      <c r="Q9" s="23" t="s">
        <v>210</v>
      </c>
      <c r="R9" s="23"/>
      <c r="S9" s="22">
        <v>0</v>
      </c>
      <c r="T9" s="27" t="s">
        <v>1012</v>
      </c>
      <c r="U9" s="33">
        <v>0.31</v>
      </c>
      <c r="V9" s="27" t="s">
        <v>517</v>
      </c>
      <c r="W9" s="27" t="s">
        <v>521</v>
      </c>
      <c r="X9" s="27" t="s">
        <v>519</v>
      </c>
      <c r="Y9" s="27" t="s">
        <v>520</v>
      </c>
      <c r="Z9" s="22" t="s">
        <v>523</v>
      </c>
      <c r="AA9" s="22" t="s">
        <v>524</v>
      </c>
      <c r="AB9" s="22"/>
      <c r="AC9" s="22"/>
      <c r="AD9" s="27" t="s">
        <v>518</v>
      </c>
      <c r="AE9" s="22" t="s">
        <v>149</v>
      </c>
      <c r="AF9" s="22" t="s">
        <v>522</v>
      </c>
      <c r="AG9" s="22" t="s">
        <v>525</v>
      </c>
      <c r="AH9" s="22" t="s">
        <v>526</v>
      </c>
      <c r="AI9" s="27" t="s">
        <v>527</v>
      </c>
      <c r="AJ9" s="27" t="s">
        <v>528</v>
      </c>
      <c r="AK9" s="22"/>
      <c r="AL9" s="22" t="s">
        <v>158</v>
      </c>
      <c r="AM9" s="22" t="s">
        <v>529</v>
      </c>
      <c r="AN9" s="22" t="s">
        <v>145</v>
      </c>
      <c r="AO9" s="22" t="s">
        <v>201</v>
      </c>
      <c r="AP9" s="22" t="s">
        <v>191</v>
      </c>
      <c r="AQ9" s="30" t="s">
        <v>531</v>
      </c>
      <c r="AR9" s="22" t="s">
        <v>187</v>
      </c>
      <c r="AS9" s="22" t="s">
        <v>192</v>
      </c>
      <c r="AT9" s="22" t="s">
        <v>530</v>
      </c>
      <c r="AU9" s="22" t="s">
        <v>531</v>
      </c>
      <c r="AV9" s="22"/>
      <c r="AW9" s="22"/>
      <c r="AX9" s="22"/>
      <c r="AY9" s="22" t="s">
        <v>150</v>
      </c>
      <c r="AZ9" s="22"/>
      <c r="BA9" s="22"/>
      <c r="BB9" s="22"/>
      <c r="BC9" s="27" t="s">
        <v>552</v>
      </c>
    </row>
    <row r="10" spans="1:55" s="21" customFormat="1" ht="72" x14ac:dyDescent="0.3">
      <c r="A10" s="22">
        <v>3442</v>
      </c>
      <c r="B10" s="22" t="s">
        <v>122</v>
      </c>
      <c r="C10" s="28" t="s">
        <v>133</v>
      </c>
      <c r="D10" s="22" t="s">
        <v>553</v>
      </c>
      <c r="E10" s="22">
        <v>1</v>
      </c>
      <c r="F10" s="22" t="s">
        <v>554</v>
      </c>
      <c r="G10" s="22" t="s">
        <v>1006</v>
      </c>
      <c r="H10" s="22" t="s">
        <v>139</v>
      </c>
      <c r="I10" s="22" t="s">
        <v>559</v>
      </c>
      <c r="J10" s="22"/>
      <c r="K10" s="22"/>
      <c r="L10" s="27" t="s">
        <v>584</v>
      </c>
      <c r="M10" s="22">
        <v>80</v>
      </c>
      <c r="N10" s="22">
        <v>2</v>
      </c>
      <c r="O10" s="23">
        <v>40</v>
      </c>
      <c r="P10" s="23">
        <v>40</v>
      </c>
      <c r="Q10" s="23" t="s">
        <v>211</v>
      </c>
      <c r="R10" s="23"/>
      <c r="S10" s="22"/>
      <c r="T10" s="27" t="s">
        <v>556</v>
      </c>
      <c r="U10" s="27" t="s">
        <v>555</v>
      </c>
      <c r="V10" s="22"/>
      <c r="W10" s="22"/>
      <c r="X10" s="22" t="s">
        <v>557</v>
      </c>
      <c r="Y10" s="27" t="s">
        <v>558</v>
      </c>
      <c r="Z10" s="22"/>
      <c r="AA10" s="22"/>
      <c r="AB10" s="22"/>
      <c r="AC10" s="22"/>
      <c r="AD10" s="22"/>
      <c r="AE10" s="22" t="s">
        <v>146</v>
      </c>
      <c r="AF10" s="22" t="s">
        <v>531</v>
      </c>
      <c r="AG10" s="22" t="s">
        <v>531</v>
      </c>
      <c r="AH10" s="22" t="s">
        <v>531</v>
      </c>
      <c r="AI10" s="22"/>
      <c r="AJ10" s="22"/>
      <c r="AK10" s="22" t="s">
        <v>155</v>
      </c>
      <c r="AL10" s="22" t="s">
        <v>155</v>
      </c>
      <c r="AM10" s="22"/>
      <c r="AN10" s="22" t="s">
        <v>145</v>
      </c>
      <c r="AO10" s="22" t="s">
        <v>200</v>
      </c>
      <c r="AP10" s="22" t="s">
        <v>205</v>
      </c>
      <c r="AQ10" s="30" t="s">
        <v>562</v>
      </c>
      <c r="AR10" s="22" t="s">
        <v>187</v>
      </c>
      <c r="AS10" s="22" t="s">
        <v>193</v>
      </c>
      <c r="AT10" s="22" t="s">
        <v>560</v>
      </c>
      <c r="AU10" s="22" t="s">
        <v>561</v>
      </c>
      <c r="AV10" s="22"/>
      <c r="AW10" s="22"/>
      <c r="AX10" s="22"/>
      <c r="AY10" s="22" t="s">
        <v>147</v>
      </c>
      <c r="AZ10" s="22"/>
      <c r="BA10" s="22"/>
      <c r="BB10" s="22"/>
      <c r="BC10" s="27" t="s">
        <v>582</v>
      </c>
    </row>
    <row r="11" spans="1:55" s="21" customFormat="1" ht="180" x14ac:dyDescent="0.3">
      <c r="A11" s="22">
        <v>3582</v>
      </c>
      <c r="B11" s="22" t="s">
        <v>123</v>
      </c>
      <c r="C11" s="28" t="s">
        <v>132</v>
      </c>
      <c r="D11" s="22" t="s">
        <v>553</v>
      </c>
      <c r="E11" s="22">
        <v>1</v>
      </c>
      <c r="F11" s="22" t="s">
        <v>583</v>
      </c>
      <c r="G11" s="22" t="s">
        <v>1006</v>
      </c>
      <c r="H11" s="22" t="s">
        <v>140</v>
      </c>
      <c r="I11" s="22" t="s">
        <v>142</v>
      </c>
      <c r="J11" s="22"/>
      <c r="K11" s="22"/>
      <c r="L11" s="27" t="s">
        <v>585</v>
      </c>
      <c r="M11" s="22">
        <v>43</v>
      </c>
      <c r="N11" s="22">
        <v>2</v>
      </c>
      <c r="O11" s="23">
        <v>23</v>
      </c>
      <c r="P11" s="23">
        <v>20</v>
      </c>
      <c r="Q11" s="23" t="s">
        <v>212</v>
      </c>
      <c r="R11" s="23"/>
      <c r="S11" s="22">
        <v>0</v>
      </c>
      <c r="T11" s="27" t="s">
        <v>597</v>
      </c>
      <c r="U11" s="27" t="s">
        <v>598</v>
      </c>
      <c r="V11" s="22"/>
      <c r="W11" s="22"/>
      <c r="X11" s="22" t="s">
        <v>600</v>
      </c>
      <c r="Y11" s="27" t="s">
        <v>601</v>
      </c>
      <c r="Z11" s="22"/>
      <c r="AA11" s="22"/>
      <c r="AB11" s="22"/>
      <c r="AC11" s="22"/>
      <c r="AD11" s="22" t="s">
        <v>599</v>
      </c>
      <c r="AE11" s="22" t="s">
        <v>602</v>
      </c>
      <c r="AF11" s="22"/>
      <c r="AG11" s="22"/>
      <c r="AH11" s="22"/>
      <c r="AI11" s="27" t="s">
        <v>592</v>
      </c>
      <c r="AJ11" s="27" t="s">
        <v>604</v>
      </c>
      <c r="AK11" s="22" t="s">
        <v>156</v>
      </c>
      <c r="AL11" s="22" t="s">
        <v>588</v>
      </c>
      <c r="AM11" s="22" t="s">
        <v>587</v>
      </c>
      <c r="AN11" s="22" t="s">
        <v>184</v>
      </c>
      <c r="AO11" s="22" t="s">
        <v>589</v>
      </c>
      <c r="AP11" s="22" t="s">
        <v>589</v>
      </c>
      <c r="AQ11" s="22" t="s">
        <v>586</v>
      </c>
      <c r="AR11" s="22" t="s">
        <v>187</v>
      </c>
      <c r="AS11" s="22" t="s">
        <v>234</v>
      </c>
      <c r="AT11" s="22" t="s">
        <v>234</v>
      </c>
      <c r="AU11" s="30" t="s">
        <v>591</v>
      </c>
      <c r="AV11" s="30" t="s">
        <v>590</v>
      </c>
      <c r="AW11" s="22"/>
      <c r="AX11" s="22"/>
      <c r="AY11" s="22" t="s">
        <v>603</v>
      </c>
      <c r="AZ11" s="22"/>
      <c r="BA11" s="22"/>
      <c r="BB11" s="22"/>
      <c r="BC11" s="27"/>
    </row>
    <row r="12" spans="1:55" s="21" customFormat="1" ht="108" x14ac:dyDescent="0.3">
      <c r="A12" s="22">
        <v>3610</v>
      </c>
      <c r="B12" s="22" t="s">
        <v>124</v>
      </c>
      <c r="C12" s="28" t="s">
        <v>132</v>
      </c>
      <c r="D12" s="22" t="s">
        <v>639</v>
      </c>
      <c r="E12" s="22">
        <v>1</v>
      </c>
      <c r="F12" s="22" t="s">
        <v>640</v>
      </c>
      <c r="G12" s="22" t="s">
        <v>1006</v>
      </c>
      <c r="H12" s="22" t="s">
        <v>135</v>
      </c>
      <c r="I12" s="22" t="s">
        <v>641</v>
      </c>
      <c r="J12" s="22" t="s">
        <v>642</v>
      </c>
      <c r="K12" s="22"/>
      <c r="L12" s="27" t="s">
        <v>668</v>
      </c>
      <c r="M12" s="22">
        <v>103</v>
      </c>
      <c r="N12" s="22">
        <v>2</v>
      </c>
      <c r="O12" s="23">
        <v>60</v>
      </c>
      <c r="P12" s="23">
        <v>43</v>
      </c>
      <c r="Q12" s="23" t="s">
        <v>213</v>
      </c>
      <c r="R12" s="23"/>
      <c r="S12" s="22"/>
      <c r="T12" s="27" t="s">
        <v>643</v>
      </c>
      <c r="U12" s="27" t="s">
        <v>644</v>
      </c>
      <c r="V12" s="27" t="s">
        <v>667</v>
      </c>
      <c r="W12" s="27" t="s">
        <v>645</v>
      </c>
      <c r="X12" s="22" t="s">
        <v>646</v>
      </c>
      <c r="Y12" s="27" t="s">
        <v>647</v>
      </c>
      <c r="Z12" s="22"/>
      <c r="AA12" s="22"/>
      <c r="AB12" s="22"/>
      <c r="AC12" s="22"/>
      <c r="AD12" s="22" t="s">
        <v>655</v>
      </c>
      <c r="AE12" s="22" t="s">
        <v>149</v>
      </c>
      <c r="AF12" s="22">
        <v>50.4</v>
      </c>
      <c r="AG12" s="22">
        <v>1.8</v>
      </c>
      <c r="AH12" s="22" t="s">
        <v>669</v>
      </c>
      <c r="AI12" s="22" t="s">
        <v>648</v>
      </c>
      <c r="AJ12" s="22" t="s">
        <v>649</v>
      </c>
      <c r="AK12" s="22" t="s">
        <v>156</v>
      </c>
      <c r="AL12" s="22" t="s">
        <v>175</v>
      </c>
      <c r="AM12" s="22" t="s">
        <v>176</v>
      </c>
      <c r="AN12" s="22" t="s">
        <v>181</v>
      </c>
      <c r="AO12" s="22" t="s">
        <v>202</v>
      </c>
      <c r="AP12" s="22" t="s">
        <v>654</v>
      </c>
      <c r="AQ12" s="30" t="s">
        <v>650</v>
      </c>
      <c r="AR12" s="22" t="s">
        <v>651</v>
      </c>
      <c r="AS12" s="22" t="s">
        <v>651</v>
      </c>
      <c r="AT12" s="22" t="s">
        <v>651</v>
      </c>
      <c r="AU12" s="22" t="s">
        <v>652</v>
      </c>
      <c r="AV12" s="22" t="s">
        <v>653</v>
      </c>
      <c r="AW12" s="22" t="s">
        <v>671</v>
      </c>
      <c r="AX12" s="22" t="s">
        <v>670</v>
      </c>
      <c r="AY12" s="22" t="s">
        <v>150</v>
      </c>
      <c r="AZ12" s="22"/>
      <c r="BA12" s="22"/>
      <c r="BB12" s="22"/>
      <c r="BC12" s="27" t="s">
        <v>659</v>
      </c>
    </row>
    <row r="13" spans="1:55" s="21" customFormat="1" ht="168" x14ac:dyDescent="0.3">
      <c r="A13" s="22">
        <v>4122</v>
      </c>
      <c r="B13" s="22" t="s">
        <v>125</v>
      </c>
      <c r="C13" s="28" t="s">
        <v>133</v>
      </c>
      <c r="D13" s="22" t="s">
        <v>762</v>
      </c>
      <c r="E13" s="22">
        <v>1</v>
      </c>
      <c r="F13" s="22"/>
      <c r="G13" s="22" t="s">
        <v>1006</v>
      </c>
      <c r="H13" s="22" t="s">
        <v>137</v>
      </c>
      <c r="I13" s="22" t="s">
        <v>806</v>
      </c>
      <c r="J13" s="22"/>
      <c r="K13" s="22" t="s">
        <v>777</v>
      </c>
      <c r="L13" s="27" t="s">
        <v>763</v>
      </c>
      <c r="M13" s="22">
        <v>69</v>
      </c>
      <c r="N13" s="22">
        <v>2</v>
      </c>
      <c r="O13" s="23">
        <v>34</v>
      </c>
      <c r="P13" s="23">
        <v>35</v>
      </c>
      <c r="Q13" s="23" t="s">
        <v>214</v>
      </c>
      <c r="R13" s="23"/>
      <c r="S13" s="22"/>
      <c r="T13" s="27" t="s">
        <v>775</v>
      </c>
      <c r="U13" s="27" t="s">
        <v>776</v>
      </c>
      <c r="V13" s="22"/>
      <c r="W13" s="22"/>
      <c r="X13" s="22" t="s">
        <v>778</v>
      </c>
      <c r="Y13" s="27" t="s">
        <v>779</v>
      </c>
      <c r="Z13" s="22" t="s">
        <v>780</v>
      </c>
      <c r="AA13" s="27" t="s">
        <v>781</v>
      </c>
      <c r="AB13" s="22"/>
      <c r="AC13" s="22"/>
      <c r="AD13" s="22"/>
      <c r="AE13" s="22" t="s">
        <v>764</v>
      </c>
      <c r="AF13" s="22" t="s">
        <v>766</v>
      </c>
      <c r="AG13" s="22">
        <v>1.8</v>
      </c>
      <c r="AH13" s="22" t="s">
        <v>767</v>
      </c>
      <c r="AI13" s="22"/>
      <c r="AJ13" s="22"/>
      <c r="AK13" s="22" t="s">
        <v>155</v>
      </c>
      <c r="AL13" s="22" t="s">
        <v>177</v>
      </c>
      <c r="AM13" s="22" t="s">
        <v>164</v>
      </c>
      <c r="AN13" s="22" t="s">
        <v>180</v>
      </c>
      <c r="AO13" s="22" t="s">
        <v>768</v>
      </c>
      <c r="AP13" s="22" t="s">
        <v>769</v>
      </c>
      <c r="AQ13" s="30" t="s">
        <v>770</v>
      </c>
      <c r="AR13" s="22" t="s">
        <v>187</v>
      </c>
      <c r="AS13" s="22" t="s">
        <v>194</v>
      </c>
      <c r="AT13" s="22"/>
      <c r="AU13" s="22"/>
      <c r="AV13" s="22"/>
      <c r="AW13" s="22"/>
      <c r="AX13" s="22"/>
      <c r="AY13" s="22" t="s">
        <v>765</v>
      </c>
      <c r="AZ13" s="22"/>
      <c r="BA13" s="22"/>
      <c r="BB13" s="22"/>
      <c r="BC13" s="27" t="s">
        <v>801</v>
      </c>
    </row>
    <row r="14" spans="1:55" s="21" customFormat="1" ht="48" x14ac:dyDescent="0.3">
      <c r="A14" s="22">
        <v>5070</v>
      </c>
      <c r="B14" s="22" t="s">
        <v>666</v>
      </c>
      <c r="C14" s="28" t="s">
        <v>132</v>
      </c>
      <c r="D14" s="22" t="s">
        <v>639</v>
      </c>
      <c r="E14" s="22">
        <v>1</v>
      </c>
      <c r="F14" s="22" t="s">
        <v>640</v>
      </c>
      <c r="G14" s="22" t="s">
        <v>1006</v>
      </c>
      <c r="H14" s="22" t="s">
        <v>135</v>
      </c>
      <c r="I14" s="22" t="s">
        <v>141</v>
      </c>
      <c r="J14" s="22"/>
      <c r="K14" s="22"/>
      <c r="L14" s="22"/>
      <c r="M14" s="22">
        <v>106</v>
      </c>
      <c r="N14" s="22"/>
      <c r="O14" s="23">
        <v>61</v>
      </c>
      <c r="P14" s="23">
        <v>45</v>
      </c>
      <c r="Q14" s="23" t="s">
        <v>216</v>
      </c>
      <c r="R14" s="23"/>
      <c r="S14" s="22">
        <v>0</v>
      </c>
      <c r="T14" s="27"/>
      <c r="U14" s="22"/>
      <c r="V14" s="22"/>
      <c r="W14" s="22"/>
      <c r="X14" s="22"/>
      <c r="Y14" s="22"/>
      <c r="Z14" s="22"/>
      <c r="AA14" s="27"/>
      <c r="AB14" s="22"/>
      <c r="AC14" s="22"/>
      <c r="AD14" s="22"/>
      <c r="AE14" s="22" t="s">
        <v>149</v>
      </c>
      <c r="AF14" s="22"/>
      <c r="AG14" s="22"/>
      <c r="AH14" s="22"/>
      <c r="AI14" s="22"/>
      <c r="AJ14" s="22"/>
      <c r="AK14" s="22" t="s">
        <v>156</v>
      </c>
      <c r="AL14" s="22" t="s">
        <v>175</v>
      </c>
      <c r="AM14" s="27" t="s">
        <v>178</v>
      </c>
      <c r="AN14" s="22" t="s">
        <v>181</v>
      </c>
      <c r="AO14" s="22" t="s">
        <v>195</v>
      </c>
      <c r="AP14" s="22" t="s">
        <v>205</v>
      </c>
      <c r="AQ14" s="30"/>
      <c r="AR14" s="22" t="s">
        <v>155</v>
      </c>
      <c r="AS14" s="22" t="s">
        <v>155</v>
      </c>
      <c r="AT14" s="22"/>
      <c r="AU14" s="22"/>
      <c r="AV14" s="22"/>
      <c r="AW14" s="22"/>
      <c r="AX14" s="22"/>
      <c r="AY14" s="22" t="s">
        <v>150</v>
      </c>
      <c r="AZ14" s="22"/>
      <c r="BA14" s="22"/>
      <c r="BB14" s="22"/>
      <c r="BC14" s="27"/>
    </row>
    <row r="15" spans="1:55" s="21" customFormat="1" ht="264" x14ac:dyDescent="0.3">
      <c r="A15" s="22">
        <v>5449</v>
      </c>
      <c r="B15" s="22" t="s">
        <v>126</v>
      </c>
      <c r="C15" s="28" t="s">
        <v>707</v>
      </c>
      <c r="D15" s="22" t="s">
        <v>716</v>
      </c>
      <c r="E15" s="22">
        <v>3</v>
      </c>
      <c r="F15" s="22" t="s">
        <v>675</v>
      </c>
      <c r="G15" s="22" t="s">
        <v>1006</v>
      </c>
      <c r="H15" s="22" t="s">
        <v>136</v>
      </c>
      <c r="I15" s="22" t="s">
        <v>676</v>
      </c>
      <c r="J15" s="22"/>
      <c r="K15" s="22"/>
      <c r="L15" s="27" t="s">
        <v>685</v>
      </c>
      <c r="M15" s="22">
        <v>68</v>
      </c>
      <c r="N15" s="22">
        <v>2</v>
      </c>
      <c r="O15" s="23">
        <v>40</v>
      </c>
      <c r="P15" s="23">
        <v>28</v>
      </c>
      <c r="Q15" s="23" t="s">
        <v>217</v>
      </c>
      <c r="R15" s="23"/>
      <c r="S15" s="22">
        <v>0</v>
      </c>
      <c r="T15" s="27" t="s">
        <v>677</v>
      </c>
      <c r="U15" s="22" t="s">
        <v>678</v>
      </c>
      <c r="V15" s="27" t="s">
        <v>684</v>
      </c>
      <c r="W15" s="22" t="s">
        <v>683</v>
      </c>
      <c r="X15" s="22" t="s">
        <v>679</v>
      </c>
      <c r="Y15" s="22" t="s">
        <v>680</v>
      </c>
      <c r="Z15" s="22" t="s">
        <v>681</v>
      </c>
      <c r="AA15" s="27" t="s">
        <v>682</v>
      </c>
      <c r="AB15" s="22"/>
      <c r="AC15" s="22"/>
      <c r="AD15" s="22"/>
      <c r="AE15" s="22" t="s">
        <v>686</v>
      </c>
      <c r="AF15" s="27" t="s">
        <v>687</v>
      </c>
      <c r="AG15" s="22"/>
      <c r="AH15" s="27" t="s">
        <v>688</v>
      </c>
      <c r="AI15" s="27" t="s">
        <v>689</v>
      </c>
      <c r="AJ15" s="27" t="s">
        <v>690</v>
      </c>
      <c r="AK15" s="22" t="s">
        <v>159</v>
      </c>
      <c r="AL15" s="22" t="s">
        <v>170</v>
      </c>
      <c r="AM15" s="27" t="s">
        <v>178</v>
      </c>
      <c r="AN15" s="22" t="s">
        <v>696</v>
      </c>
      <c r="AO15" s="22" t="s">
        <v>185</v>
      </c>
      <c r="AP15" s="22" t="s">
        <v>692</v>
      </c>
      <c r="AQ15" s="30" t="s">
        <v>691</v>
      </c>
      <c r="AR15" s="22" t="s">
        <v>187</v>
      </c>
      <c r="AS15" s="22" t="s">
        <v>196</v>
      </c>
      <c r="AT15" s="22" t="s">
        <v>693</v>
      </c>
      <c r="AU15" s="22" t="s">
        <v>694</v>
      </c>
      <c r="AV15" s="22" t="s">
        <v>695</v>
      </c>
      <c r="AW15" s="22"/>
      <c r="AX15" s="22"/>
      <c r="AY15" s="22" t="s">
        <v>697</v>
      </c>
      <c r="AZ15" s="22"/>
      <c r="BA15" s="22"/>
      <c r="BB15" s="22"/>
      <c r="BC15" s="27" t="s">
        <v>717</v>
      </c>
    </row>
    <row r="16" spans="1:55" s="21" customFormat="1" ht="156" x14ac:dyDescent="0.3">
      <c r="A16" s="22">
        <v>5496</v>
      </c>
      <c r="B16" s="22" t="s">
        <v>127</v>
      </c>
      <c r="C16" s="28" t="s">
        <v>132</v>
      </c>
      <c r="D16" s="22" t="s">
        <v>237</v>
      </c>
      <c r="E16" s="22">
        <v>1</v>
      </c>
      <c r="F16" s="22" t="s">
        <v>718</v>
      </c>
      <c r="G16" s="22" t="s">
        <v>1006</v>
      </c>
      <c r="H16" s="22" t="s">
        <v>135</v>
      </c>
      <c r="I16" s="22" t="s">
        <v>143</v>
      </c>
      <c r="J16" s="22" t="s">
        <v>719</v>
      </c>
      <c r="K16" s="22"/>
      <c r="L16" s="27" t="s">
        <v>947</v>
      </c>
      <c r="M16" s="22">
        <v>235</v>
      </c>
      <c r="N16" s="22">
        <v>2</v>
      </c>
      <c r="O16" s="23">
        <v>98</v>
      </c>
      <c r="P16" s="23">
        <v>137</v>
      </c>
      <c r="Q16" s="23" t="s">
        <v>953</v>
      </c>
      <c r="R16" s="23"/>
      <c r="S16" s="22" t="s">
        <v>774</v>
      </c>
      <c r="T16" s="22" t="s">
        <v>733</v>
      </c>
      <c r="U16" s="45" t="s">
        <v>968</v>
      </c>
      <c r="V16" s="27"/>
      <c r="W16" s="27" t="s">
        <v>955</v>
      </c>
      <c r="X16" s="22" t="s">
        <v>734</v>
      </c>
      <c r="Y16" s="27" t="s">
        <v>735</v>
      </c>
      <c r="Z16" s="22"/>
      <c r="AA16" s="22"/>
      <c r="AB16" s="22"/>
      <c r="AC16" s="22"/>
      <c r="AD16" s="27" t="s">
        <v>743</v>
      </c>
      <c r="AE16" s="22" t="s">
        <v>686</v>
      </c>
      <c r="AF16" s="27" t="s">
        <v>720</v>
      </c>
      <c r="AG16" s="22">
        <v>1.8</v>
      </c>
      <c r="AH16" s="27" t="s">
        <v>721</v>
      </c>
      <c r="AI16" s="27" t="s">
        <v>732</v>
      </c>
      <c r="AJ16" s="27" t="s">
        <v>949</v>
      </c>
      <c r="AK16" s="22" t="s">
        <v>156</v>
      </c>
      <c r="AL16" s="22" t="s">
        <v>160</v>
      </c>
      <c r="AM16" s="22" t="s">
        <v>724</v>
      </c>
      <c r="AN16" s="22">
        <v>39.5</v>
      </c>
      <c r="AO16" s="22" t="s">
        <v>726</v>
      </c>
      <c r="AP16" s="27" t="s">
        <v>952</v>
      </c>
      <c r="AQ16" s="30" t="s">
        <v>725</v>
      </c>
      <c r="AR16" s="22" t="s">
        <v>723</v>
      </c>
      <c r="AS16" s="22" t="s">
        <v>722</v>
      </c>
      <c r="AT16" s="27" t="s">
        <v>727</v>
      </c>
      <c r="AU16" s="22" t="s">
        <v>731</v>
      </c>
      <c r="AV16" s="22" t="s">
        <v>728</v>
      </c>
      <c r="AW16" s="27" t="s">
        <v>729</v>
      </c>
      <c r="AX16" s="22" t="s">
        <v>730</v>
      </c>
      <c r="AY16" s="22" t="s">
        <v>697</v>
      </c>
      <c r="AZ16" s="22"/>
      <c r="BA16" s="22"/>
      <c r="BB16" s="22"/>
      <c r="BC16" s="27" t="s">
        <v>752</v>
      </c>
    </row>
    <row r="17" spans="1:55" s="21" customFormat="1" ht="72" x14ac:dyDescent="0.3">
      <c r="A17" s="22">
        <v>6759</v>
      </c>
      <c r="B17" s="22" t="s">
        <v>128</v>
      </c>
      <c r="C17" s="28" t="s">
        <v>133</v>
      </c>
      <c r="D17" s="22" t="s">
        <v>810</v>
      </c>
      <c r="E17" s="22">
        <v>1</v>
      </c>
      <c r="F17" s="22" t="s">
        <v>805</v>
      </c>
      <c r="G17" s="22" t="s">
        <v>1006</v>
      </c>
      <c r="H17" s="22" t="s">
        <v>135</v>
      </c>
      <c r="I17" s="22" t="s">
        <v>807</v>
      </c>
      <c r="J17" s="22"/>
      <c r="K17" s="22"/>
      <c r="L17" s="27" t="s">
        <v>808</v>
      </c>
      <c r="M17" s="22">
        <v>46</v>
      </c>
      <c r="N17" s="22">
        <v>2</v>
      </c>
      <c r="O17" s="23">
        <v>27</v>
      </c>
      <c r="P17" s="23">
        <v>19</v>
      </c>
      <c r="Q17" s="23" t="s">
        <v>218</v>
      </c>
      <c r="R17" s="23"/>
      <c r="S17" s="22"/>
      <c r="T17" s="27" t="s">
        <v>811</v>
      </c>
      <c r="U17" s="27" t="s">
        <v>812</v>
      </c>
      <c r="V17" s="22"/>
      <c r="W17" s="27" t="s">
        <v>813</v>
      </c>
      <c r="X17" s="22" t="s">
        <v>814</v>
      </c>
      <c r="Y17" s="27" t="s">
        <v>815</v>
      </c>
      <c r="Z17" s="22"/>
      <c r="AA17" s="22"/>
      <c r="AB17" s="22"/>
      <c r="AC17" s="22"/>
      <c r="AD17" s="22"/>
      <c r="AE17" s="22" t="s">
        <v>809</v>
      </c>
      <c r="AF17" s="22" t="s">
        <v>819</v>
      </c>
      <c r="AG17" s="22">
        <v>1.8</v>
      </c>
      <c r="AH17" s="22" t="s">
        <v>820</v>
      </c>
      <c r="AI17" s="27" t="s">
        <v>821</v>
      </c>
      <c r="AJ17" s="27" t="s">
        <v>823</v>
      </c>
      <c r="AK17" s="22" t="s">
        <v>156</v>
      </c>
      <c r="AL17" s="22" t="s">
        <v>162</v>
      </c>
      <c r="AM17" s="22" t="s">
        <v>818</v>
      </c>
      <c r="AN17" s="22">
        <v>42</v>
      </c>
      <c r="AO17" s="22" t="s">
        <v>200</v>
      </c>
      <c r="AP17" s="22" t="s">
        <v>161</v>
      </c>
      <c r="AQ17" s="30" t="s">
        <v>822</v>
      </c>
      <c r="AR17" s="22" t="s">
        <v>161</v>
      </c>
      <c r="AS17" s="22" t="s">
        <v>197</v>
      </c>
      <c r="AT17" s="22" t="s">
        <v>824</v>
      </c>
      <c r="AU17" s="22" t="s">
        <v>816</v>
      </c>
      <c r="AV17" s="22" t="s">
        <v>817</v>
      </c>
      <c r="AW17" s="22"/>
      <c r="AX17" s="22"/>
      <c r="AY17" s="22" t="s">
        <v>133</v>
      </c>
      <c r="AZ17" s="22"/>
      <c r="BA17" s="22"/>
      <c r="BB17" s="22"/>
      <c r="BC17" s="27" t="s">
        <v>863</v>
      </c>
    </row>
    <row r="18" spans="1:55" s="21" customFormat="1" ht="144" x14ac:dyDescent="0.3">
      <c r="A18" s="22" t="s">
        <v>227</v>
      </c>
      <c r="B18" s="22" t="s">
        <v>129</v>
      </c>
      <c r="C18" s="28" t="s">
        <v>133</v>
      </c>
      <c r="D18" s="22" t="s">
        <v>864</v>
      </c>
      <c r="E18" s="22">
        <v>11</v>
      </c>
      <c r="F18" s="22" t="s">
        <v>865</v>
      </c>
      <c r="G18" s="22" t="s">
        <v>1006</v>
      </c>
      <c r="H18" s="22" t="s">
        <v>228</v>
      </c>
      <c r="I18" s="22" t="s">
        <v>866</v>
      </c>
      <c r="J18" s="27" t="s">
        <v>867</v>
      </c>
      <c r="K18" s="22" t="s">
        <v>870</v>
      </c>
      <c r="L18" s="27" t="s">
        <v>868</v>
      </c>
      <c r="M18" s="22">
        <v>143</v>
      </c>
      <c r="N18" s="22">
        <v>2</v>
      </c>
      <c r="O18" s="23">
        <v>72</v>
      </c>
      <c r="P18" s="23">
        <v>71</v>
      </c>
      <c r="Q18" s="23" t="s">
        <v>869</v>
      </c>
      <c r="R18" s="23"/>
      <c r="S18" s="22"/>
      <c r="T18" s="27" t="s">
        <v>871</v>
      </c>
      <c r="U18" s="27" t="s">
        <v>872</v>
      </c>
      <c r="V18" s="22"/>
      <c r="W18" s="22"/>
      <c r="X18" s="22" t="s">
        <v>862</v>
      </c>
      <c r="Y18" s="27" t="s">
        <v>874</v>
      </c>
      <c r="Z18" s="22" t="s">
        <v>873</v>
      </c>
      <c r="AA18" s="27" t="s">
        <v>875</v>
      </c>
      <c r="AB18" s="22" t="s">
        <v>876</v>
      </c>
      <c r="AC18" s="27" t="s">
        <v>877</v>
      </c>
      <c r="AD18" s="22"/>
      <c r="AE18" s="22" t="s">
        <v>146</v>
      </c>
      <c r="AF18" s="27" t="s">
        <v>879</v>
      </c>
      <c r="AG18" s="22" t="s">
        <v>878</v>
      </c>
      <c r="AH18" s="22"/>
      <c r="AI18" s="22"/>
      <c r="AJ18" s="22"/>
      <c r="AK18" s="22" t="s">
        <v>154</v>
      </c>
      <c r="AL18" s="22" t="s">
        <v>157</v>
      </c>
      <c r="AM18" s="22" t="s">
        <v>880</v>
      </c>
      <c r="AN18" s="22">
        <v>42</v>
      </c>
      <c r="AO18" s="22" t="s">
        <v>885</v>
      </c>
      <c r="AP18" s="22" t="s">
        <v>881</v>
      </c>
      <c r="AQ18" s="30" t="s">
        <v>882</v>
      </c>
      <c r="AR18" s="22" t="s">
        <v>161</v>
      </c>
      <c r="AS18" s="22" t="s">
        <v>161</v>
      </c>
      <c r="AT18" s="22" t="s">
        <v>161</v>
      </c>
      <c r="AU18" s="22" t="s">
        <v>883</v>
      </c>
      <c r="AV18" s="22" t="s">
        <v>884</v>
      </c>
      <c r="AW18" s="22"/>
      <c r="AX18" s="27"/>
      <c r="AY18" s="22" t="s">
        <v>147</v>
      </c>
      <c r="AZ18" s="22"/>
      <c r="BA18" s="22"/>
      <c r="BB18" s="22"/>
      <c r="BC18" s="27" t="s">
        <v>894</v>
      </c>
    </row>
    <row r="19" spans="1:55" s="21" customFormat="1" ht="156" x14ac:dyDescent="0.3">
      <c r="A19" s="22">
        <v>12220</v>
      </c>
      <c r="B19" s="22" t="s">
        <v>130</v>
      </c>
      <c r="C19" s="28" t="s">
        <v>133</v>
      </c>
      <c r="D19" s="22" t="s">
        <v>903</v>
      </c>
      <c r="E19" s="22">
        <v>1</v>
      </c>
      <c r="F19" s="22" t="s">
        <v>904</v>
      </c>
      <c r="G19" s="22" t="s">
        <v>1006</v>
      </c>
      <c r="H19" s="22" t="s">
        <v>139</v>
      </c>
      <c r="I19" s="22" t="s">
        <v>912</v>
      </c>
      <c r="J19" s="22"/>
      <c r="K19" s="22"/>
      <c r="L19" s="27" t="s">
        <v>906</v>
      </c>
      <c r="M19" s="22">
        <v>98</v>
      </c>
      <c r="N19" s="22">
        <v>2</v>
      </c>
      <c r="O19" s="23">
        <v>49</v>
      </c>
      <c r="P19" s="23">
        <v>49</v>
      </c>
      <c r="Q19" s="23" t="s">
        <v>215</v>
      </c>
      <c r="R19" s="23"/>
      <c r="S19" s="22"/>
      <c r="T19" s="22" t="s">
        <v>905</v>
      </c>
      <c r="U19" s="27" t="s">
        <v>914</v>
      </c>
      <c r="V19" s="22"/>
      <c r="W19" s="27" t="s">
        <v>915</v>
      </c>
      <c r="X19" s="22" t="s">
        <v>916</v>
      </c>
      <c r="Y19" s="27" t="s">
        <v>917</v>
      </c>
      <c r="Z19" s="22"/>
      <c r="AA19" s="22"/>
      <c r="AB19" s="22"/>
      <c r="AC19" s="22"/>
      <c r="AD19" s="22"/>
      <c r="AE19" s="22" t="s">
        <v>151</v>
      </c>
      <c r="AF19" s="22"/>
      <c r="AG19" s="22"/>
      <c r="AH19" s="22"/>
      <c r="AI19" s="22"/>
      <c r="AJ19" s="22"/>
      <c r="AK19" s="22" t="s">
        <v>163</v>
      </c>
      <c r="AL19" s="22" t="s">
        <v>908</v>
      </c>
      <c r="AM19" s="22" t="s">
        <v>909</v>
      </c>
      <c r="AN19" s="22">
        <v>43</v>
      </c>
      <c r="AO19" s="22" t="s">
        <v>200</v>
      </c>
      <c r="AP19" s="22" t="s">
        <v>198</v>
      </c>
      <c r="AQ19" s="30" t="s">
        <v>910</v>
      </c>
      <c r="AR19" s="22"/>
      <c r="AS19" s="22" t="s">
        <v>199</v>
      </c>
      <c r="AT19" s="22" t="s">
        <v>913</v>
      </c>
      <c r="AU19" s="22" t="s">
        <v>913</v>
      </c>
      <c r="AV19" s="22"/>
      <c r="AW19" s="22" t="s">
        <v>907</v>
      </c>
      <c r="AX19" s="27" t="s">
        <v>911</v>
      </c>
      <c r="AY19" s="22" t="s">
        <v>152</v>
      </c>
      <c r="AZ19" s="22"/>
      <c r="BA19" s="22"/>
      <c r="BB19" s="22"/>
      <c r="BC19" s="27" t="s">
        <v>940</v>
      </c>
    </row>
    <row r="20" spans="1:55" s="21" customFormat="1" ht="108" x14ac:dyDescent="0.3">
      <c r="A20" s="22">
        <v>29459</v>
      </c>
      <c r="B20" s="22" t="s">
        <v>131</v>
      </c>
      <c r="C20" s="28" t="s">
        <v>132</v>
      </c>
      <c r="D20" s="22" t="s">
        <v>237</v>
      </c>
      <c r="E20" s="22">
        <v>1</v>
      </c>
      <c r="F20" s="22" t="s">
        <v>718</v>
      </c>
      <c r="G20" s="22" t="s">
        <v>1006</v>
      </c>
      <c r="H20" s="22" t="s">
        <v>135</v>
      </c>
      <c r="I20" s="22" t="s">
        <v>143</v>
      </c>
      <c r="J20" s="34" t="s">
        <v>963</v>
      </c>
      <c r="K20" s="22"/>
      <c r="L20" s="27" t="s">
        <v>948</v>
      </c>
      <c r="M20" s="22">
        <v>205</v>
      </c>
      <c r="N20" s="22">
        <v>2</v>
      </c>
      <c r="O20" s="23">
        <v>88</v>
      </c>
      <c r="P20" s="23">
        <v>117</v>
      </c>
      <c r="Q20" s="23" t="s">
        <v>219</v>
      </c>
      <c r="R20" s="23"/>
      <c r="S20" s="22"/>
      <c r="T20" s="27" t="s">
        <v>956</v>
      </c>
      <c r="U20" s="27" t="s">
        <v>957</v>
      </c>
      <c r="V20" s="22"/>
      <c r="W20" s="27" t="s">
        <v>954</v>
      </c>
      <c r="X20" s="22"/>
      <c r="Y20" s="22"/>
      <c r="Z20" s="22"/>
      <c r="AA20" s="22"/>
      <c r="AB20" s="22"/>
      <c r="AC20" s="22"/>
      <c r="AD20" s="22"/>
      <c r="AE20" s="22" t="s">
        <v>153</v>
      </c>
      <c r="AF20" s="27" t="s">
        <v>720</v>
      </c>
      <c r="AG20" s="22">
        <v>1.8</v>
      </c>
      <c r="AH20" s="27" t="s">
        <v>721</v>
      </c>
      <c r="AI20" s="27" t="s">
        <v>732</v>
      </c>
      <c r="AJ20" s="27" t="s">
        <v>950</v>
      </c>
      <c r="AK20" s="22" t="s">
        <v>156</v>
      </c>
      <c r="AL20" s="22" t="s">
        <v>160</v>
      </c>
      <c r="AM20" s="22"/>
      <c r="AN20" s="22" t="s">
        <v>182</v>
      </c>
      <c r="AO20" s="22" t="s">
        <v>203</v>
      </c>
      <c r="AP20" s="22" t="s">
        <v>951</v>
      </c>
      <c r="AQ20" s="30" t="s">
        <v>725</v>
      </c>
      <c r="AR20" s="22" t="s">
        <v>187</v>
      </c>
      <c r="AS20" s="22" t="s">
        <v>192</v>
      </c>
      <c r="AT20" s="27" t="s">
        <v>727</v>
      </c>
      <c r="AU20" s="22" t="s">
        <v>731</v>
      </c>
      <c r="AV20" s="22" t="s">
        <v>728</v>
      </c>
      <c r="AW20" s="27" t="s">
        <v>729</v>
      </c>
      <c r="AX20" s="22" t="s">
        <v>730</v>
      </c>
      <c r="AY20" s="22" t="s">
        <v>697</v>
      </c>
      <c r="AZ20" s="22"/>
      <c r="BA20" s="22"/>
      <c r="BB20" s="22"/>
      <c r="BC20" s="27" t="s">
        <v>962</v>
      </c>
    </row>
  </sheetData>
  <sheetProtection algorithmName="SHA-512" hashValue="fKbrFKph27wwTIJc2B1JdMyE49JyiQ+N/O7hqXOJNQKcfoOdsT4nE8IzhrbSotxQh2VwruIf7A1CUXLzheQzHA==" saltValue="1/6Am54zN4Nbda+Kzxbkpw==" spinCount="100000" sheet="1" objects="1" scenarios="1" selectLockedCells="1" selectUnlockedCells="1"/>
  <autoFilter ref="A4:BE20"/>
  <sortState ref="A5:BF63">
    <sortCondition ref="G5:G63"/>
  </sortState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1"/>
  <sheetViews>
    <sheetView topLeftCell="C6" workbookViewId="0">
      <selection activeCell="X6" sqref="C6:X7"/>
    </sheetView>
  </sheetViews>
  <sheetFormatPr defaultColWidth="9" defaultRowHeight="12" x14ac:dyDescent="0.3"/>
  <cols>
    <col min="1" max="2" width="0" style="3" hidden="1" customWidth="1"/>
    <col min="3" max="16384" width="9" style="3"/>
  </cols>
  <sheetData>
    <row r="1" spans="2:24" hidden="1" x14ac:dyDescent="0.3">
      <c r="B1" s="2" t="s">
        <v>57</v>
      </c>
      <c r="C1" s="2"/>
    </row>
    <row r="2" spans="2:24" hidden="1" x14ac:dyDescent="0.3">
      <c r="B2" s="10" t="s">
        <v>58</v>
      </c>
      <c r="C2" s="10"/>
    </row>
    <row r="3" spans="2:24" hidden="1" x14ac:dyDescent="0.3">
      <c r="B3" s="10" t="s">
        <v>59</v>
      </c>
      <c r="C3" s="10"/>
    </row>
    <row r="4" spans="2:24" hidden="1" x14ac:dyDescent="0.3">
      <c r="B4" s="10"/>
      <c r="C4" s="10"/>
    </row>
    <row r="5" spans="2:24" hidden="1" x14ac:dyDescent="0.3">
      <c r="B5" s="10"/>
      <c r="C5" s="10" t="s">
        <v>224</v>
      </c>
    </row>
    <row r="6" spans="2:24" x14ac:dyDescent="0.3"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39" t="s">
        <v>28</v>
      </c>
      <c r="S6" s="48"/>
      <c r="T6" s="47"/>
      <c r="U6" s="39" t="s">
        <v>49</v>
      </c>
      <c r="V6" s="48"/>
      <c r="W6" s="47"/>
      <c r="X6" s="47"/>
    </row>
    <row r="7" spans="2:24" x14ac:dyDescent="0.3">
      <c r="B7" s="7" t="s">
        <v>60</v>
      </c>
      <c r="C7" s="8" t="s">
        <v>222</v>
      </c>
      <c r="D7" s="8" t="s">
        <v>71</v>
      </c>
      <c r="E7" s="8" t="s">
        <v>73</v>
      </c>
      <c r="F7" s="8" t="s">
        <v>5</v>
      </c>
      <c r="G7" s="8" t="s">
        <v>74</v>
      </c>
      <c r="H7" s="8" t="s">
        <v>28</v>
      </c>
      <c r="I7" s="8" t="s">
        <v>115</v>
      </c>
      <c r="J7" s="8" t="s">
        <v>116</v>
      </c>
      <c r="K7" s="8" t="s">
        <v>49</v>
      </c>
      <c r="L7" s="8" t="s">
        <v>61</v>
      </c>
      <c r="M7" s="8" t="s">
        <v>63</v>
      </c>
      <c r="N7" s="8"/>
      <c r="O7" s="8" t="s">
        <v>62</v>
      </c>
      <c r="P7" s="8" t="s">
        <v>64</v>
      </c>
      <c r="Q7" s="8" t="s">
        <v>65</v>
      </c>
      <c r="R7" s="8" t="s">
        <v>66</v>
      </c>
      <c r="S7" s="8" t="s">
        <v>67</v>
      </c>
      <c r="T7" s="8" t="s">
        <v>68</v>
      </c>
      <c r="U7" s="8" t="s">
        <v>66</v>
      </c>
      <c r="V7" s="8" t="s">
        <v>67</v>
      </c>
      <c r="W7" s="8" t="s">
        <v>68</v>
      </c>
      <c r="X7" s="8" t="s">
        <v>70</v>
      </c>
    </row>
    <row r="8" spans="2:24" x14ac:dyDescent="0.3">
      <c r="B8" s="6">
        <v>3042</v>
      </c>
      <c r="C8" s="6" t="str">
        <f>VLOOKUP(B8,'1_문헌특성'!A:BC,2,0)</f>
        <v>Fang (2019)</v>
      </c>
      <c r="D8" s="6" t="str">
        <f>VLOOKUP(B8,'1_문헌특성'!A:BC,3,0)</f>
        <v>RCT</v>
      </c>
      <c r="E8" s="6" t="str">
        <f>VLOOKUP(B8,'1_문헌특성'!A:BC,7,0)</f>
        <v>소화기종양</v>
      </c>
      <c r="F8" s="6" t="str">
        <f>VLOOKUP(B8,'1_문헌특성'!A:BC,8,0)</f>
        <v>위암</v>
      </c>
      <c r="G8" s="6" t="str">
        <f>VLOOKUP(B8,'1_문헌특성'!A:BC,9,0)</f>
        <v>진행성 위암</v>
      </c>
      <c r="H8" s="6" t="str">
        <f>VLOOKUP(B8,'1_문헌특성'!A:BC,31,0)</f>
        <v>CT+HT</v>
      </c>
      <c r="I8" s="6" t="str">
        <f>VLOOKUP(B8,'1_문헌특성'!A:BC,38,0)</f>
        <v>NRL-002</v>
      </c>
      <c r="J8" s="6" t="str">
        <f>VLOOKUP(B8,'1_문헌특성'!A:BC,43,0)</f>
        <v>CT와 동시에 수행</v>
      </c>
      <c r="K8" s="6" t="str">
        <f>VLOOKUP(B8,'1_문헌특성'!A:BC,51,0)</f>
        <v>CT</v>
      </c>
      <c r="L8" s="6"/>
      <c r="M8" s="6" t="s">
        <v>338</v>
      </c>
      <c r="N8" s="6" t="s">
        <v>411</v>
      </c>
      <c r="O8" s="6" t="s">
        <v>404</v>
      </c>
      <c r="P8" s="6" t="s">
        <v>412</v>
      </c>
      <c r="Q8" s="6" t="s">
        <v>404</v>
      </c>
      <c r="R8" s="6">
        <v>55</v>
      </c>
      <c r="S8" s="6">
        <v>14</v>
      </c>
      <c r="T8" s="6" t="s">
        <v>413</v>
      </c>
      <c r="U8" s="6">
        <v>63</v>
      </c>
      <c r="V8" s="6">
        <v>9</v>
      </c>
      <c r="W8" s="6" t="s">
        <v>414</v>
      </c>
      <c r="X8" s="6">
        <v>0.01</v>
      </c>
    </row>
    <row r="9" spans="2:24" x14ac:dyDescent="0.3">
      <c r="B9" s="6">
        <v>3052</v>
      </c>
      <c r="C9" s="6" t="str">
        <f>VLOOKUP(B9,'1_문헌특성'!A:BC,2,0)</f>
        <v>Liu (2019)</v>
      </c>
      <c r="D9" s="6" t="str">
        <f>VLOOKUP(B9,'1_문헌특성'!A:BC,3,0)</f>
        <v>후향적 코호트</v>
      </c>
      <c r="E9" s="6" t="str">
        <f>VLOOKUP(B9,'1_문헌특성'!A:BC,7,0)</f>
        <v>소화기종양</v>
      </c>
      <c r="F9" s="6" t="str">
        <f>VLOOKUP(B9,'1_문헌특성'!A:BC,8,0)</f>
        <v>대장암</v>
      </c>
      <c r="G9" s="6" t="str">
        <f>VLOOKUP(B9,'1_문헌특성'!A:BC,9,0)</f>
        <v>중기 및 진행성 대장암</v>
      </c>
      <c r="H9" s="6" t="str">
        <f>VLOOKUP(B9,'1_문헌특성'!A:BC,31,0)</f>
        <v>CT(FOLFIRI+irrinotecan)+HT</v>
      </c>
      <c r="I9" s="6" t="str">
        <f>VLOOKUP(B9,'1_문헌특성'!A:BC,38,0)</f>
        <v>NRL-004 endogenous field tumor hyperthermia system</v>
      </c>
      <c r="J9" s="6" t="str">
        <f>VLOOKUP(B9,'1_문헌특성'!A:BC,43,0)</f>
        <v>NR</v>
      </c>
      <c r="K9" s="6" t="str">
        <f>VLOOKUP(B9,'1_문헌특성'!A:BC,51,0)</f>
        <v>CT(FOLFIRI+irrinotecan)</v>
      </c>
      <c r="L9" s="6"/>
      <c r="M9" s="6" t="s">
        <v>489</v>
      </c>
      <c r="N9" s="6" t="s">
        <v>491</v>
      </c>
      <c r="O9" s="6"/>
      <c r="P9" s="6" t="s">
        <v>467</v>
      </c>
      <c r="Q9" s="6" t="s">
        <v>490</v>
      </c>
      <c r="R9" s="6">
        <v>55</v>
      </c>
      <c r="S9" s="6">
        <v>64.38</v>
      </c>
      <c r="T9" s="6">
        <v>11.67</v>
      </c>
      <c r="U9" s="6">
        <v>48</v>
      </c>
      <c r="V9" s="6">
        <v>59.72</v>
      </c>
      <c r="W9" s="6">
        <v>11.05</v>
      </c>
      <c r="X9" s="6">
        <v>4.1000000000000002E-2</v>
      </c>
    </row>
    <row r="10" spans="2:24" x14ac:dyDescent="0.3">
      <c r="B10" s="6">
        <v>3052</v>
      </c>
      <c r="C10" s="6" t="str">
        <f>VLOOKUP(B10,'1_문헌특성'!A:BC,2,0)</f>
        <v>Liu (2019)</v>
      </c>
      <c r="D10" s="6" t="str">
        <f>VLOOKUP(B10,'1_문헌특성'!A:BC,3,0)</f>
        <v>후향적 코호트</v>
      </c>
      <c r="E10" s="6" t="str">
        <f>VLOOKUP(B10,'1_문헌특성'!A:BC,7,0)</f>
        <v>소화기종양</v>
      </c>
      <c r="F10" s="6" t="str">
        <f>VLOOKUP(B10,'1_문헌특성'!A:BC,8,0)</f>
        <v>대장암</v>
      </c>
      <c r="G10" s="6" t="str">
        <f>VLOOKUP(B10,'1_문헌특성'!A:BC,9,0)</f>
        <v>중기 및 진행성 대장암</v>
      </c>
      <c r="H10" s="6" t="str">
        <f>VLOOKUP(B10,'1_문헌특성'!A:BC,31,0)</f>
        <v>CT(FOLFIRI+irrinotecan)+HT</v>
      </c>
      <c r="I10" s="6" t="str">
        <f>VLOOKUP(B10,'1_문헌특성'!A:BC,38,0)</f>
        <v>NRL-004 endogenous field tumor hyperthermia system</v>
      </c>
      <c r="J10" s="6" t="str">
        <f>VLOOKUP(B10,'1_문헌특성'!A:BC,43,0)</f>
        <v>NR</v>
      </c>
      <c r="K10" s="6" t="str">
        <f>VLOOKUP(B10,'1_문헌특성'!A:BC,51,0)</f>
        <v>CT(FOLFIRI+irrinotecan)</v>
      </c>
      <c r="L10" s="6"/>
      <c r="M10" s="6" t="s">
        <v>489</v>
      </c>
      <c r="N10" s="6" t="s">
        <v>492</v>
      </c>
      <c r="O10" s="6"/>
      <c r="P10" s="6" t="s">
        <v>467</v>
      </c>
      <c r="Q10" s="6" t="s">
        <v>490</v>
      </c>
      <c r="R10" s="6">
        <v>55</v>
      </c>
      <c r="S10" s="6">
        <v>69.84</v>
      </c>
      <c r="T10" s="6">
        <v>11.72</v>
      </c>
      <c r="U10" s="6">
        <v>48</v>
      </c>
      <c r="V10" s="6">
        <v>61.28</v>
      </c>
      <c r="W10" s="6">
        <v>11.69</v>
      </c>
      <c r="X10" s="6" t="s">
        <v>496</v>
      </c>
    </row>
    <row r="11" spans="2:24" x14ac:dyDescent="0.3">
      <c r="B11" s="6">
        <v>3052</v>
      </c>
      <c r="C11" s="6" t="str">
        <f>VLOOKUP(B11,'1_문헌특성'!A:BC,2,0)</f>
        <v>Liu (2019)</v>
      </c>
      <c r="D11" s="6" t="str">
        <f>VLOOKUP(B11,'1_문헌특성'!A:BC,3,0)</f>
        <v>후향적 코호트</v>
      </c>
      <c r="E11" s="6" t="str">
        <f>VLOOKUP(B11,'1_문헌특성'!A:BC,7,0)</f>
        <v>소화기종양</v>
      </c>
      <c r="F11" s="6" t="str">
        <f>VLOOKUP(B11,'1_문헌특성'!A:BC,8,0)</f>
        <v>대장암</v>
      </c>
      <c r="G11" s="6" t="str">
        <f>VLOOKUP(B11,'1_문헌특성'!A:BC,9,0)</f>
        <v>중기 및 진행성 대장암</v>
      </c>
      <c r="H11" s="6" t="str">
        <f>VLOOKUP(B11,'1_문헌특성'!A:BC,31,0)</f>
        <v>CT(FOLFIRI+irrinotecan)+HT</v>
      </c>
      <c r="I11" s="6" t="str">
        <f>VLOOKUP(B11,'1_문헌특성'!A:BC,38,0)</f>
        <v>NRL-004 endogenous field tumor hyperthermia system</v>
      </c>
      <c r="J11" s="6" t="str">
        <f>VLOOKUP(B11,'1_문헌특성'!A:BC,43,0)</f>
        <v>NR</v>
      </c>
      <c r="K11" s="6" t="str">
        <f>VLOOKUP(B11,'1_문헌특성'!A:BC,51,0)</f>
        <v>CT(FOLFIRI+irrinotecan)</v>
      </c>
      <c r="L11" s="6"/>
      <c r="M11" s="6" t="s">
        <v>489</v>
      </c>
      <c r="N11" s="6" t="s">
        <v>493</v>
      </c>
      <c r="O11" s="6"/>
      <c r="P11" s="6" t="s">
        <v>467</v>
      </c>
      <c r="Q11" s="6" t="s">
        <v>490</v>
      </c>
      <c r="R11" s="6">
        <v>55</v>
      </c>
      <c r="S11" s="6">
        <v>74.59</v>
      </c>
      <c r="T11" s="6">
        <v>10.66</v>
      </c>
      <c r="U11" s="6">
        <v>48</v>
      </c>
      <c r="V11" s="6">
        <v>62.74</v>
      </c>
      <c r="W11" s="6">
        <v>9.8699999999999992</v>
      </c>
      <c r="X11" s="6" t="s">
        <v>496</v>
      </c>
    </row>
    <row r="12" spans="2:24" x14ac:dyDescent="0.3">
      <c r="B12" s="6">
        <v>3052</v>
      </c>
      <c r="C12" s="6" t="str">
        <f>VLOOKUP(B12,'1_문헌특성'!A:BC,2,0)</f>
        <v>Liu (2019)</v>
      </c>
      <c r="D12" s="6" t="str">
        <f>VLOOKUP(B12,'1_문헌특성'!A:BC,3,0)</f>
        <v>후향적 코호트</v>
      </c>
      <c r="E12" s="6" t="str">
        <f>VLOOKUP(B12,'1_문헌특성'!A:BC,7,0)</f>
        <v>소화기종양</v>
      </c>
      <c r="F12" s="6" t="str">
        <f>VLOOKUP(B12,'1_문헌특성'!A:BC,8,0)</f>
        <v>대장암</v>
      </c>
      <c r="G12" s="6" t="str">
        <f>VLOOKUP(B12,'1_문헌특성'!A:BC,9,0)</f>
        <v>중기 및 진행성 대장암</v>
      </c>
      <c r="H12" s="6" t="str">
        <f>VLOOKUP(B12,'1_문헌특성'!A:BC,31,0)</f>
        <v>CT(FOLFIRI+irrinotecan)+HT</v>
      </c>
      <c r="I12" s="6" t="str">
        <f>VLOOKUP(B12,'1_문헌특성'!A:BC,38,0)</f>
        <v>NRL-004 endogenous field tumor hyperthermia system</v>
      </c>
      <c r="J12" s="6" t="str">
        <f>VLOOKUP(B12,'1_문헌특성'!A:BC,43,0)</f>
        <v>NR</v>
      </c>
      <c r="K12" s="6" t="str">
        <f>VLOOKUP(B12,'1_문헌특성'!A:BC,51,0)</f>
        <v>CT(FOLFIRI+irrinotecan)</v>
      </c>
      <c r="L12" s="6"/>
      <c r="M12" s="6" t="s">
        <v>489</v>
      </c>
      <c r="N12" s="6" t="s">
        <v>494</v>
      </c>
      <c r="O12" s="6"/>
      <c r="P12" s="6" t="s">
        <v>467</v>
      </c>
      <c r="Q12" s="6" t="s">
        <v>490</v>
      </c>
      <c r="R12" s="6">
        <v>55</v>
      </c>
      <c r="S12" s="6">
        <v>67.33</v>
      </c>
      <c r="T12" s="6">
        <v>10.24</v>
      </c>
      <c r="U12" s="6">
        <v>48</v>
      </c>
      <c r="V12" s="6">
        <v>59.86</v>
      </c>
      <c r="W12" s="6">
        <v>9.35</v>
      </c>
      <c r="X12" s="6" t="s">
        <v>496</v>
      </c>
    </row>
    <row r="13" spans="2:24" x14ac:dyDescent="0.3">
      <c r="B13" s="6">
        <v>3052</v>
      </c>
      <c r="C13" s="6" t="str">
        <f>VLOOKUP(B13,'1_문헌특성'!A:BC,2,0)</f>
        <v>Liu (2019)</v>
      </c>
      <c r="D13" s="6" t="str">
        <f>VLOOKUP(B13,'1_문헌특성'!A:BC,3,0)</f>
        <v>후향적 코호트</v>
      </c>
      <c r="E13" s="6" t="str">
        <f>VLOOKUP(B13,'1_문헌특성'!A:BC,7,0)</f>
        <v>소화기종양</v>
      </c>
      <c r="F13" s="6" t="str">
        <f>VLOOKUP(B13,'1_문헌특성'!A:BC,8,0)</f>
        <v>대장암</v>
      </c>
      <c r="G13" s="6" t="str">
        <f>VLOOKUP(B13,'1_문헌특성'!A:BC,9,0)</f>
        <v>중기 및 진행성 대장암</v>
      </c>
      <c r="H13" s="6" t="str">
        <f>VLOOKUP(B13,'1_문헌특성'!A:BC,31,0)</f>
        <v>CT(FOLFIRI+irrinotecan)+HT</v>
      </c>
      <c r="I13" s="6" t="str">
        <f>VLOOKUP(B13,'1_문헌특성'!A:BC,38,0)</f>
        <v>NRL-004 endogenous field tumor hyperthermia system</v>
      </c>
      <c r="J13" s="6" t="str">
        <f>VLOOKUP(B13,'1_문헌특성'!A:BC,43,0)</f>
        <v>NR</v>
      </c>
      <c r="K13" s="6" t="str">
        <f>VLOOKUP(B13,'1_문헌특성'!A:BC,51,0)</f>
        <v>CT(FOLFIRI+irrinotecan)</v>
      </c>
      <c r="L13" s="6"/>
      <c r="M13" s="6" t="s">
        <v>489</v>
      </c>
      <c r="N13" s="6" t="s">
        <v>495</v>
      </c>
      <c r="O13" s="6"/>
      <c r="P13" s="6" t="s">
        <v>467</v>
      </c>
      <c r="Q13" s="6" t="s">
        <v>490</v>
      </c>
      <c r="R13" s="6">
        <v>55</v>
      </c>
      <c r="S13" s="6">
        <v>82.24</v>
      </c>
      <c r="T13" s="6">
        <v>11.45</v>
      </c>
      <c r="U13" s="6">
        <v>48</v>
      </c>
      <c r="V13" s="6">
        <v>62.78</v>
      </c>
      <c r="W13" s="6">
        <v>10.68</v>
      </c>
      <c r="X13" s="6" t="s">
        <v>496</v>
      </c>
    </row>
    <row r="14" spans="2:24" x14ac:dyDescent="0.3">
      <c r="B14" s="6">
        <v>3582</v>
      </c>
      <c r="C14" s="6" t="str">
        <f>VLOOKUP(B14,'1_문헌특성'!A:BC,2,0)</f>
        <v>Chen (2016)</v>
      </c>
      <c r="D14" s="6" t="str">
        <f>VLOOKUP(B14,'1_문헌특성'!A:BC,3,0)</f>
        <v>NRCT</v>
      </c>
      <c r="E14" s="6" t="str">
        <f>VLOOKUP(B14,'1_문헌특성'!A:BC,7,0)</f>
        <v>소화기종양</v>
      </c>
      <c r="F14" s="6" t="str">
        <f>VLOOKUP(B14,'1_문헌특성'!A:BC,8,0)</f>
        <v>담관암</v>
      </c>
      <c r="G14" s="6" t="str">
        <f>VLOOKUP(B14,'1_문헌특성'!A:BC,9,0)</f>
        <v>간문부 담관암</v>
      </c>
      <c r="H14" s="6" t="str">
        <f>VLOOKUP(B14,'1_문헌특성'!A:BC,31,0)</f>
        <v>CT(HAIC, CT)+HT</v>
      </c>
      <c r="I14" s="6" t="str">
        <f>VLOOKUP(B14,'1_문헌특성'!A:BC,38,0)</f>
        <v>EFTH system(정확한 기기명 없음)</v>
      </c>
      <c r="J14" s="6" t="str">
        <f>VLOOKUP(B14,'1_문헌특성'!A:BC,43,0)</f>
        <v>HAIC와 동시에 수행</v>
      </c>
      <c r="K14" s="6" t="str">
        <f>VLOOKUP(B14,'1_문헌특성'!A:BC,51,0)</f>
        <v>CT(HAIC, CT)</v>
      </c>
      <c r="L14" s="6"/>
      <c r="M14" s="6" t="s">
        <v>614</v>
      </c>
      <c r="N14" s="6" t="s">
        <v>616</v>
      </c>
      <c r="O14" s="6" t="s">
        <v>615</v>
      </c>
      <c r="P14" s="6" t="s">
        <v>630</v>
      </c>
      <c r="Q14" s="6"/>
      <c r="R14" s="6">
        <v>23</v>
      </c>
      <c r="S14" s="6">
        <v>20.3</v>
      </c>
      <c r="T14" s="6" t="s">
        <v>623</v>
      </c>
      <c r="U14" s="6">
        <v>20</v>
      </c>
      <c r="V14" s="6">
        <v>13.2</v>
      </c>
      <c r="W14" s="6" t="s">
        <v>624</v>
      </c>
      <c r="X14" s="6">
        <v>4.0000000000000001E-3</v>
      </c>
    </row>
    <row r="15" spans="2:24" x14ac:dyDescent="0.3">
      <c r="B15" s="6">
        <v>3582</v>
      </c>
      <c r="C15" s="6" t="str">
        <f>VLOOKUP(B15,'1_문헌특성'!A:BC,2,0)</f>
        <v>Chen (2016)</v>
      </c>
      <c r="D15" s="6" t="str">
        <f>VLOOKUP(B15,'1_문헌특성'!A:BC,3,0)</f>
        <v>NRCT</v>
      </c>
      <c r="E15" s="6" t="str">
        <f>VLOOKUP(B15,'1_문헌특성'!A:BC,7,0)</f>
        <v>소화기종양</v>
      </c>
      <c r="F15" s="6" t="str">
        <f>VLOOKUP(B15,'1_문헌특성'!A:BC,8,0)</f>
        <v>담관암</v>
      </c>
      <c r="G15" s="6" t="str">
        <f>VLOOKUP(B15,'1_문헌특성'!A:BC,9,0)</f>
        <v>간문부 담관암</v>
      </c>
      <c r="H15" s="6" t="str">
        <f>VLOOKUP(B15,'1_문헌특성'!A:BC,31,0)</f>
        <v>CT(HAIC, CT)+HT</v>
      </c>
      <c r="I15" s="6" t="str">
        <f>VLOOKUP(B15,'1_문헌특성'!A:BC,38,0)</f>
        <v>EFTH system(정확한 기기명 없음)</v>
      </c>
      <c r="J15" s="6" t="str">
        <f>VLOOKUP(B15,'1_문헌특성'!A:BC,43,0)</f>
        <v>HAIC와 동시에 수행</v>
      </c>
      <c r="K15" s="6" t="str">
        <f>VLOOKUP(B15,'1_문헌특성'!A:BC,51,0)</f>
        <v>CT(HAIC, CT)</v>
      </c>
      <c r="L15" s="6"/>
      <c r="M15" s="6" t="s">
        <v>614</v>
      </c>
      <c r="N15" s="6" t="s">
        <v>617</v>
      </c>
      <c r="O15" s="6" t="s">
        <v>618</v>
      </c>
      <c r="P15" s="6" t="s">
        <v>631</v>
      </c>
      <c r="Q15" s="6"/>
      <c r="R15" s="6">
        <v>23</v>
      </c>
      <c r="S15" s="6">
        <v>16.5</v>
      </c>
      <c r="T15" s="6"/>
      <c r="U15" s="6">
        <v>20</v>
      </c>
      <c r="V15" s="6">
        <v>10.199999999999999</v>
      </c>
      <c r="W15" s="6"/>
      <c r="X15" s="6">
        <v>1E-3</v>
      </c>
    </row>
    <row r="16" spans="2:24" x14ac:dyDescent="0.3">
      <c r="B16" s="6">
        <v>3582</v>
      </c>
      <c r="C16" s="6" t="str">
        <f>VLOOKUP(B16,'1_문헌특성'!A:BC,2,0)</f>
        <v>Chen (2016)</v>
      </c>
      <c r="D16" s="6" t="str">
        <f>VLOOKUP(B16,'1_문헌특성'!A:BC,3,0)</f>
        <v>NRCT</v>
      </c>
      <c r="E16" s="6" t="str">
        <f>VLOOKUP(B16,'1_문헌특성'!A:BC,7,0)</f>
        <v>소화기종양</v>
      </c>
      <c r="F16" s="6" t="str">
        <f>VLOOKUP(B16,'1_문헌특성'!A:BC,8,0)</f>
        <v>담관암</v>
      </c>
      <c r="G16" s="6" t="str">
        <f>VLOOKUP(B16,'1_문헌특성'!A:BC,9,0)</f>
        <v>간문부 담관암</v>
      </c>
      <c r="H16" s="6" t="str">
        <f>VLOOKUP(B16,'1_문헌특성'!A:BC,31,0)</f>
        <v>CT(HAIC, CT)+HT</v>
      </c>
      <c r="I16" s="6" t="str">
        <f>VLOOKUP(B16,'1_문헌특성'!A:BC,38,0)</f>
        <v>EFTH system(정확한 기기명 없음)</v>
      </c>
      <c r="J16" s="6" t="str">
        <f>VLOOKUP(B16,'1_문헌특성'!A:BC,43,0)</f>
        <v>HAIC와 동시에 수행</v>
      </c>
      <c r="K16" s="6" t="str">
        <f>VLOOKUP(B16,'1_문헌특성'!A:BC,51,0)</f>
        <v>CT(HAIC, CT)</v>
      </c>
      <c r="L16" s="6"/>
      <c r="M16" s="6" t="s">
        <v>625</v>
      </c>
      <c r="N16" s="6" t="s">
        <v>619</v>
      </c>
      <c r="O16" s="6" t="s">
        <v>620</v>
      </c>
      <c r="P16" s="6" t="s">
        <v>632</v>
      </c>
      <c r="Q16" s="6"/>
      <c r="R16" s="6">
        <v>23</v>
      </c>
      <c r="S16" s="6">
        <v>26.5</v>
      </c>
      <c r="T16" s="6"/>
      <c r="U16" s="6">
        <v>20</v>
      </c>
      <c r="V16" s="6">
        <v>10.5</v>
      </c>
      <c r="W16" s="6"/>
      <c r="X16" s="6" t="s">
        <v>626</v>
      </c>
    </row>
    <row r="17" spans="2:24" x14ac:dyDescent="0.3">
      <c r="B17" s="6">
        <v>3582</v>
      </c>
      <c r="C17" s="6" t="str">
        <f>VLOOKUP(B17,'1_문헌특성'!A:BC,2,0)</f>
        <v>Chen (2016)</v>
      </c>
      <c r="D17" s="6" t="str">
        <f>VLOOKUP(B17,'1_문헌특성'!A:BC,3,0)</f>
        <v>NRCT</v>
      </c>
      <c r="E17" s="6" t="str">
        <f>VLOOKUP(B17,'1_문헌특성'!A:BC,7,0)</f>
        <v>소화기종양</v>
      </c>
      <c r="F17" s="6" t="str">
        <f>VLOOKUP(B17,'1_문헌특성'!A:BC,8,0)</f>
        <v>담관암</v>
      </c>
      <c r="G17" s="6" t="str">
        <f>VLOOKUP(B17,'1_문헌특성'!A:BC,9,0)</f>
        <v>간문부 담관암</v>
      </c>
      <c r="H17" s="6" t="str">
        <f>VLOOKUP(B17,'1_문헌특성'!A:BC,31,0)</f>
        <v>CT(HAIC, CT)+HT</v>
      </c>
      <c r="I17" s="6" t="str">
        <f>VLOOKUP(B17,'1_문헌특성'!A:BC,38,0)</f>
        <v>EFTH system(정확한 기기명 없음)</v>
      </c>
      <c r="J17" s="6" t="str">
        <f>VLOOKUP(B17,'1_문헌특성'!A:BC,43,0)</f>
        <v>HAIC와 동시에 수행</v>
      </c>
      <c r="K17" s="6" t="str">
        <f>VLOOKUP(B17,'1_문헌특성'!A:BC,51,0)</f>
        <v>CT(HAIC, CT)</v>
      </c>
      <c r="L17" s="6" t="s">
        <v>629</v>
      </c>
      <c r="M17" s="6" t="s">
        <v>614</v>
      </c>
      <c r="N17" s="6" t="s">
        <v>616</v>
      </c>
      <c r="O17" s="6"/>
      <c r="P17" s="6" t="s">
        <v>630</v>
      </c>
      <c r="Q17" s="6"/>
      <c r="R17" s="6">
        <v>15</v>
      </c>
      <c r="S17" s="6">
        <v>21.5</v>
      </c>
      <c r="T17" s="6" t="s">
        <v>633</v>
      </c>
      <c r="U17" s="6">
        <v>14</v>
      </c>
      <c r="V17" s="6">
        <v>13.2</v>
      </c>
      <c r="W17" s="6" t="s">
        <v>635</v>
      </c>
      <c r="X17" s="6"/>
    </row>
    <row r="18" spans="2:24" x14ac:dyDescent="0.3">
      <c r="B18" s="6">
        <v>3582</v>
      </c>
      <c r="C18" s="6" t="str">
        <f>VLOOKUP(B18,'1_문헌특성'!A:BC,2,0)</f>
        <v>Chen (2016)</v>
      </c>
      <c r="D18" s="6" t="str">
        <f>VLOOKUP(B18,'1_문헌특성'!A:BC,3,0)</f>
        <v>NRCT</v>
      </c>
      <c r="E18" s="6" t="str">
        <f>VLOOKUP(B18,'1_문헌특성'!A:BC,7,0)</f>
        <v>소화기종양</v>
      </c>
      <c r="F18" s="6" t="str">
        <f>VLOOKUP(B18,'1_문헌특성'!A:BC,8,0)</f>
        <v>담관암</v>
      </c>
      <c r="G18" s="6" t="str">
        <f>VLOOKUP(B18,'1_문헌특성'!A:BC,9,0)</f>
        <v>간문부 담관암</v>
      </c>
      <c r="H18" s="6" t="str">
        <f>VLOOKUP(B18,'1_문헌특성'!A:BC,31,0)</f>
        <v>CT(HAIC, CT)+HT</v>
      </c>
      <c r="I18" s="6" t="str">
        <f>VLOOKUP(B18,'1_문헌특성'!A:BC,38,0)</f>
        <v>EFTH system(정확한 기기명 없음)</v>
      </c>
      <c r="J18" s="6" t="str">
        <f>VLOOKUP(B18,'1_문헌특성'!A:BC,43,0)</f>
        <v>HAIC와 동시에 수행</v>
      </c>
      <c r="K18" s="6" t="str">
        <f>VLOOKUP(B18,'1_문헌특성'!A:BC,51,0)</f>
        <v>CT(HAIC, CT)</v>
      </c>
      <c r="L18" s="6" t="s">
        <v>628</v>
      </c>
      <c r="M18" s="6" t="s">
        <v>614</v>
      </c>
      <c r="N18" s="6" t="s">
        <v>616</v>
      </c>
      <c r="O18" s="6"/>
      <c r="P18" s="6" t="s">
        <v>630</v>
      </c>
      <c r="Q18" s="6"/>
      <c r="R18" s="6">
        <v>8</v>
      </c>
      <c r="S18" s="6">
        <v>13.8</v>
      </c>
      <c r="T18" s="6" t="s">
        <v>634</v>
      </c>
      <c r="U18" s="6">
        <v>6</v>
      </c>
      <c r="V18" s="6">
        <v>11.6</v>
      </c>
      <c r="W18" s="6" t="s">
        <v>636</v>
      </c>
      <c r="X18" s="6"/>
    </row>
    <row r="19" spans="2:24" x14ac:dyDescent="0.3">
      <c r="B19" s="6">
        <v>5449</v>
      </c>
      <c r="C19" s="6" t="str">
        <f>VLOOKUP(B19,'1_문헌특성'!A:BC,2,0)</f>
        <v>Maluta (2011)</v>
      </c>
      <c r="D19" s="6" t="str">
        <f>VLOOKUP(B19,'1_문헌특성'!A:BC,3,0)</f>
        <v>전향적 코호트</v>
      </c>
      <c r="E19" s="6" t="str">
        <f>VLOOKUP(B19,'1_문헌특성'!A:BC,7,0)</f>
        <v>소화기종양</v>
      </c>
      <c r="F19" s="6" t="str">
        <f>VLOOKUP(B19,'1_문헌특성'!A:BC,8,0)</f>
        <v>췌장암</v>
      </c>
      <c r="G19" s="6" t="str">
        <f>VLOOKUP(B19,'1_문헌특성'!A:BC,9,0)</f>
        <v>원발성 또는 재발 췌장암</v>
      </c>
      <c r="H19" s="6" t="str">
        <f>VLOOKUP(B19,'1_문헌특성'!A:BC,31,0)</f>
        <v>CT+RT+HT</v>
      </c>
      <c r="I19" s="6" t="str">
        <f>VLOOKUP(B19,'1_문헌특성'!A:BC,38,0)</f>
        <v>BSD 2000</v>
      </c>
      <c r="J19" s="6" t="str">
        <f>VLOOKUP(B19,'1_문헌특성'!A:BC,43,0)</f>
        <v>RT와 동시에</v>
      </c>
      <c r="K19" s="6" t="str">
        <f>VLOOKUP(B19,'1_문헌특성'!A:BC,51,0)</f>
        <v>CT+RT</v>
      </c>
      <c r="L19" s="6"/>
      <c r="M19" s="6" t="s">
        <v>698</v>
      </c>
      <c r="N19" s="6" t="s">
        <v>498</v>
      </c>
      <c r="O19" s="6" t="s">
        <v>699</v>
      </c>
      <c r="P19" s="6" t="s">
        <v>704</v>
      </c>
      <c r="Q19" s="6"/>
      <c r="R19" s="6">
        <v>34</v>
      </c>
      <c r="S19" s="6">
        <v>15</v>
      </c>
      <c r="T19" s="14" t="s">
        <v>705</v>
      </c>
      <c r="U19" s="6">
        <v>26</v>
      </c>
      <c r="V19" s="6">
        <v>11</v>
      </c>
      <c r="W19" s="6" t="s">
        <v>706</v>
      </c>
      <c r="X19" s="6">
        <v>2.5000000000000001E-2</v>
      </c>
    </row>
    <row r="20" spans="2:24" x14ac:dyDescent="0.3">
      <c r="B20" s="6">
        <v>4122</v>
      </c>
      <c r="C20" s="6" t="str">
        <f>VLOOKUP(B20,'1_문헌특성'!A:BC,2,0)</f>
        <v>Lyu (2014)</v>
      </c>
      <c r="D20" s="6" t="str">
        <f>VLOOKUP(B20,'1_문헌특성'!A:BC,3,0)</f>
        <v>RCT</v>
      </c>
      <c r="E20" s="6" t="str">
        <f>VLOOKUP(B20,'1_문헌특성'!A:BC,7,0)</f>
        <v>소화기종양</v>
      </c>
      <c r="F20" s="6" t="str">
        <f>VLOOKUP(B20,'1_문헌특성'!A:BC,8,0)</f>
        <v>위암</v>
      </c>
      <c r="G20" s="6" t="str">
        <f>VLOOKUP(B20,'1_문헌특성'!A:BC,9,0)</f>
        <v>수술 후 재발 위암</v>
      </c>
      <c r="H20" s="6" t="str">
        <f>VLOOKUP(B20,'1_문헌특성'!A:BC,31,0)</f>
        <v>RT+HT</v>
      </c>
      <c r="I20" s="6" t="str">
        <f>VLOOKUP(B20,'1_문헌특성'!A:BC,38,0)</f>
        <v>SR1000 RF thermotherapy system</v>
      </c>
      <c r="J20" s="6" t="str">
        <f>VLOOKUP(B20,'1_문헌특성'!A:BC,43,0)</f>
        <v>RT 20분 전</v>
      </c>
      <c r="K20" s="6" t="str">
        <f>VLOOKUP(B20,'1_문헌특성'!A:BC,51,0)</f>
        <v>RT</v>
      </c>
      <c r="L20" s="6"/>
      <c r="M20" s="6" t="s">
        <v>749</v>
      </c>
      <c r="N20" s="6" t="s">
        <v>771</v>
      </c>
      <c r="O20" s="6" t="s">
        <v>772</v>
      </c>
      <c r="P20" s="6" t="s">
        <v>789</v>
      </c>
      <c r="Q20" s="6"/>
      <c r="R20" s="6">
        <v>35</v>
      </c>
      <c r="S20" s="6">
        <v>17</v>
      </c>
      <c r="T20" s="6"/>
      <c r="U20" s="6">
        <v>34</v>
      </c>
      <c r="V20" s="6">
        <v>14</v>
      </c>
      <c r="W20" s="6"/>
      <c r="X20" s="6">
        <v>5.6000000000000001E-2</v>
      </c>
    </row>
    <row r="21" spans="2:24" x14ac:dyDescent="0.3">
      <c r="B21" s="6">
        <v>4122</v>
      </c>
      <c r="C21" s="6" t="str">
        <f>VLOOKUP(B21,'1_문헌특성'!A:BC,2,0)</f>
        <v>Lyu (2014)</v>
      </c>
      <c r="D21" s="6" t="str">
        <f>VLOOKUP(B21,'1_문헌특성'!A:BC,3,0)</f>
        <v>RCT</v>
      </c>
      <c r="E21" s="6" t="str">
        <f>VLOOKUP(B21,'1_문헌특성'!A:BC,7,0)</f>
        <v>소화기종양</v>
      </c>
      <c r="F21" s="6" t="str">
        <f>VLOOKUP(B21,'1_문헌특성'!A:BC,8,0)</f>
        <v>위암</v>
      </c>
      <c r="G21" s="6" t="str">
        <f>VLOOKUP(B21,'1_문헌특성'!A:BC,9,0)</f>
        <v>수술 후 재발 위암</v>
      </c>
      <c r="H21" s="6" t="str">
        <f>VLOOKUP(B21,'1_문헌특성'!A:BC,31,0)</f>
        <v>RT+HT</v>
      </c>
      <c r="I21" s="6" t="str">
        <f>VLOOKUP(B21,'1_문헌특성'!A:BC,38,0)</f>
        <v>SR1000 RF thermotherapy system</v>
      </c>
      <c r="J21" s="6" t="str">
        <f>VLOOKUP(B21,'1_문헌특성'!A:BC,43,0)</f>
        <v>RT 20분 전</v>
      </c>
      <c r="K21" s="6" t="str">
        <f>VLOOKUP(B21,'1_문헌특성'!A:BC,51,0)</f>
        <v>RT</v>
      </c>
      <c r="L21" s="6"/>
      <c r="M21" s="6" t="s">
        <v>749</v>
      </c>
      <c r="N21" s="6" t="s">
        <v>788</v>
      </c>
      <c r="O21" s="6"/>
      <c r="P21" s="6" t="s">
        <v>789</v>
      </c>
      <c r="Q21" s="6"/>
      <c r="R21" s="6">
        <v>35</v>
      </c>
      <c r="S21" s="6">
        <v>14</v>
      </c>
      <c r="T21" s="6"/>
      <c r="U21" s="6">
        <v>34</v>
      </c>
      <c r="V21" s="6">
        <v>11</v>
      </c>
      <c r="W21" s="6"/>
      <c r="X21" s="6">
        <v>3.3000000000000002E-2</v>
      </c>
    </row>
    <row r="22" spans="2:24" x14ac:dyDescent="0.3">
      <c r="B22" s="6">
        <v>6759</v>
      </c>
      <c r="C22" s="6" t="str">
        <f>VLOOKUP(B22,'1_문헌특성'!A:BC,2,0)</f>
        <v>Schulze (2006)</v>
      </c>
      <c r="D22" s="6" t="str">
        <f>VLOOKUP(B22,'1_문헌특성'!A:BC,3,0)</f>
        <v>RCT</v>
      </c>
      <c r="E22" s="6" t="str">
        <f>VLOOKUP(B22,'1_문헌특성'!A:BC,7,0)</f>
        <v>소화기종양</v>
      </c>
      <c r="F22" s="6" t="str">
        <f>VLOOKUP(B22,'1_문헌특성'!A:BC,8,0)</f>
        <v>항문직장암</v>
      </c>
      <c r="G22" s="6" t="str">
        <f>VLOOKUP(B22,'1_문헌특성'!A:BC,9,0)</f>
        <v>국소 진행성 직장암</v>
      </c>
      <c r="H22" s="6" t="str">
        <f>VLOOKUP(B22,'1_문헌특성'!A:BC,31,0)</f>
        <v>RCT+HT</v>
      </c>
      <c r="I22" s="6" t="str">
        <f>VLOOKUP(B22,'1_문헌특성'!A:BC,38,0)</f>
        <v>BSD-2000s</v>
      </c>
      <c r="J22" s="6" t="str">
        <f>VLOOKUP(B22,'1_문헌특성'!A:BC,43,0)</f>
        <v>RT 15-20분 전, CT와 동시에 수행</v>
      </c>
      <c r="K22" s="6" t="str">
        <f>VLOOKUP(B22,'1_문헌특성'!A:BC,51,0)</f>
        <v>RCT</v>
      </c>
      <c r="L22" s="6"/>
      <c r="M22" s="6" t="s">
        <v>825</v>
      </c>
      <c r="N22" s="6" t="s">
        <v>832</v>
      </c>
      <c r="O22" s="6" t="s">
        <v>837</v>
      </c>
      <c r="P22" s="6" t="s">
        <v>843</v>
      </c>
      <c r="Q22" s="6" t="s">
        <v>826</v>
      </c>
      <c r="R22" s="6">
        <v>27</v>
      </c>
      <c r="S22" s="6">
        <v>73.099999999999994</v>
      </c>
      <c r="T22" s="6">
        <v>9.6</v>
      </c>
      <c r="U22" s="6">
        <v>19</v>
      </c>
      <c r="V22" s="6">
        <v>74.900000000000006</v>
      </c>
      <c r="W22" s="6">
        <v>11.6</v>
      </c>
      <c r="X22" s="6">
        <v>0.29899999999999999</v>
      </c>
    </row>
    <row r="23" spans="2:24" x14ac:dyDescent="0.3">
      <c r="B23" s="6">
        <v>6759</v>
      </c>
      <c r="C23" s="6" t="str">
        <f>VLOOKUP(B23,'1_문헌특성'!A:BC,2,0)</f>
        <v>Schulze (2006)</v>
      </c>
      <c r="D23" s="6" t="str">
        <f>VLOOKUP(B23,'1_문헌특성'!A:BC,3,0)</f>
        <v>RCT</v>
      </c>
      <c r="E23" s="6" t="str">
        <f>VLOOKUP(B23,'1_문헌특성'!A:BC,7,0)</f>
        <v>소화기종양</v>
      </c>
      <c r="F23" s="6" t="str">
        <f>VLOOKUP(B23,'1_문헌특성'!A:BC,8,0)</f>
        <v>항문직장암</v>
      </c>
      <c r="G23" s="6" t="str">
        <f>VLOOKUP(B23,'1_문헌특성'!A:BC,9,0)</f>
        <v>국소 진행성 직장암</v>
      </c>
      <c r="H23" s="6" t="str">
        <f>VLOOKUP(B23,'1_문헌특성'!A:BC,31,0)</f>
        <v>RCT+HT</v>
      </c>
      <c r="I23" s="6" t="str">
        <f>VLOOKUP(B23,'1_문헌특성'!A:BC,38,0)</f>
        <v>BSD-2000s</v>
      </c>
      <c r="J23" s="6" t="str">
        <f>VLOOKUP(B23,'1_문헌특성'!A:BC,43,0)</f>
        <v>RT 15-20분 전, CT와 동시에 수행</v>
      </c>
      <c r="K23" s="6" t="str">
        <f>VLOOKUP(B23,'1_문헌특성'!A:BC,51,0)</f>
        <v>RCT</v>
      </c>
      <c r="L23" s="6"/>
      <c r="M23" s="6" t="s">
        <v>825</v>
      </c>
      <c r="N23" s="6" t="s">
        <v>833</v>
      </c>
      <c r="O23" s="6" t="s">
        <v>838</v>
      </c>
      <c r="P23" s="6" t="s">
        <v>843</v>
      </c>
      <c r="Q23" s="6" t="s">
        <v>827</v>
      </c>
      <c r="R23" s="6">
        <v>27</v>
      </c>
      <c r="S23" s="6">
        <v>74.5</v>
      </c>
      <c r="T23" s="6">
        <v>7.2</v>
      </c>
      <c r="U23" s="6">
        <v>19</v>
      </c>
      <c r="V23" s="6">
        <v>78.5</v>
      </c>
      <c r="W23" s="6">
        <v>9.4</v>
      </c>
      <c r="X23" s="6">
        <v>0.124</v>
      </c>
    </row>
    <row r="24" spans="2:24" x14ac:dyDescent="0.3">
      <c r="B24" s="6">
        <v>6759</v>
      </c>
      <c r="C24" s="6" t="str">
        <f>VLOOKUP(B24,'1_문헌특성'!A:BC,2,0)</f>
        <v>Schulze (2006)</v>
      </c>
      <c r="D24" s="6" t="str">
        <f>VLOOKUP(B24,'1_문헌특성'!A:BC,3,0)</f>
        <v>RCT</v>
      </c>
      <c r="E24" s="6" t="str">
        <f>VLOOKUP(B24,'1_문헌특성'!A:BC,7,0)</f>
        <v>소화기종양</v>
      </c>
      <c r="F24" s="6" t="str">
        <f>VLOOKUP(B24,'1_문헌특성'!A:BC,8,0)</f>
        <v>항문직장암</v>
      </c>
      <c r="G24" s="6" t="str">
        <f>VLOOKUP(B24,'1_문헌특성'!A:BC,9,0)</f>
        <v>국소 진행성 직장암</v>
      </c>
      <c r="H24" s="6" t="str">
        <f>VLOOKUP(B24,'1_문헌특성'!A:BC,31,0)</f>
        <v>RCT+HT</v>
      </c>
      <c r="I24" s="6" t="str">
        <f>VLOOKUP(B24,'1_문헌특성'!A:BC,38,0)</f>
        <v>BSD-2000s</v>
      </c>
      <c r="J24" s="6" t="str">
        <f>VLOOKUP(B24,'1_문헌특성'!A:BC,43,0)</f>
        <v>RT 15-20분 전, CT와 동시에 수행</v>
      </c>
      <c r="K24" s="6" t="str">
        <f>VLOOKUP(B24,'1_문헌특성'!A:BC,51,0)</f>
        <v>RCT</v>
      </c>
      <c r="L24" s="6"/>
      <c r="M24" s="6" t="s">
        <v>825</v>
      </c>
      <c r="N24" s="6" t="s">
        <v>834</v>
      </c>
      <c r="O24" s="6" t="s">
        <v>830</v>
      </c>
      <c r="P24" s="6" t="s">
        <v>843</v>
      </c>
      <c r="Q24" s="6" t="s">
        <v>828</v>
      </c>
      <c r="R24" s="6">
        <v>27</v>
      </c>
      <c r="S24" s="6">
        <v>69.099999999999994</v>
      </c>
      <c r="T24" s="6">
        <v>9.5</v>
      </c>
      <c r="U24" s="6">
        <v>19</v>
      </c>
      <c r="V24" s="6">
        <v>67</v>
      </c>
      <c r="W24" s="6">
        <v>15</v>
      </c>
      <c r="X24" s="6">
        <v>0.69599999999999995</v>
      </c>
    </row>
    <row r="25" spans="2:24" x14ac:dyDescent="0.3">
      <c r="B25" s="6">
        <v>6759</v>
      </c>
      <c r="C25" s="6" t="str">
        <f>VLOOKUP(B25,'1_문헌특성'!A:BC,2,0)</f>
        <v>Schulze (2006)</v>
      </c>
      <c r="D25" s="6" t="str">
        <f>VLOOKUP(B25,'1_문헌특성'!A:BC,3,0)</f>
        <v>RCT</v>
      </c>
      <c r="E25" s="6" t="str">
        <f>VLOOKUP(B25,'1_문헌특성'!A:BC,7,0)</f>
        <v>소화기종양</v>
      </c>
      <c r="F25" s="6" t="str">
        <f>VLOOKUP(B25,'1_문헌특성'!A:BC,8,0)</f>
        <v>항문직장암</v>
      </c>
      <c r="G25" s="6" t="str">
        <f>VLOOKUP(B25,'1_문헌특성'!A:BC,9,0)</f>
        <v>국소 진행성 직장암</v>
      </c>
      <c r="H25" s="6" t="str">
        <f>VLOOKUP(B25,'1_문헌특성'!A:BC,31,0)</f>
        <v>RCT+HT</v>
      </c>
      <c r="I25" s="6" t="str">
        <f>VLOOKUP(B25,'1_문헌특성'!A:BC,38,0)</f>
        <v>BSD-2000s</v>
      </c>
      <c r="J25" s="6" t="str">
        <f>VLOOKUP(B25,'1_문헌특성'!A:BC,43,0)</f>
        <v>RT 15-20분 전, CT와 동시에 수행</v>
      </c>
      <c r="K25" s="6" t="str">
        <f>VLOOKUP(B25,'1_문헌특성'!A:BC,51,0)</f>
        <v>RCT</v>
      </c>
      <c r="L25" s="6"/>
      <c r="M25" s="6" t="s">
        <v>825</v>
      </c>
      <c r="N25" s="6" t="s">
        <v>835</v>
      </c>
      <c r="O25" s="6" t="s">
        <v>831</v>
      </c>
      <c r="P25" s="6" t="s">
        <v>843</v>
      </c>
      <c r="Q25" s="6" t="s">
        <v>829</v>
      </c>
      <c r="R25" s="6">
        <v>27</v>
      </c>
      <c r="S25" s="6">
        <v>72.099999999999994</v>
      </c>
      <c r="T25" s="6">
        <v>12.4</v>
      </c>
      <c r="U25" s="6">
        <v>19</v>
      </c>
      <c r="V25" s="6">
        <v>78.2</v>
      </c>
      <c r="W25" s="6">
        <v>10.6</v>
      </c>
      <c r="X25" s="6">
        <v>0.11799999999999999</v>
      </c>
    </row>
    <row r="26" spans="2:24" x14ac:dyDescent="0.3">
      <c r="B26" s="6">
        <v>6759</v>
      </c>
      <c r="C26" s="6" t="str">
        <f>VLOOKUP(B26,'1_문헌특성'!A:BC,2,0)</f>
        <v>Schulze (2006)</v>
      </c>
      <c r="D26" s="6" t="str">
        <f>VLOOKUP(B26,'1_문헌특성'!A:BC,3,0)</f>
        <v>RCT</v>
      </c>
      <c r="E26" s="6" t="str">
        <f>VLOOKUP(B26,'1_문헌특성'!A:BC,7,0)</f>
        <v>소화기종양</v>
      </c>
      <c r="F26" s="6" t="str">
        <f>VLOOKUP(B26,'1_문헌특성'!A:BC,8,0)</f>
        <v>항문직장암</v>
      </c>
      <c r="G26" s="6" t="str">
        <f>VLOOKUP(B26,'1_문헌특성'!A:BC,9,0)</f>
        <v>국소 진행성 직장암</v>
      </c>
      <c r="H26" s="6" t="str">
        <f>VLOOKUP(B26,'1_문헌특성'!A:BC,31,0)</f>
        <v>RCT+HT</v>
      </c>
      <c r="I26" s="6" t="str">
        <f>VLOOKUP(B26,'1_문헌특성'!A:BC,38,0)</f>
        <v>BSD-2000s</v>
      </c>
      <c r="J26" s="6" t="str">
        <f>VLOOKUP(B26,'1_문헌특성'!A:BC,43,0)</f>
        <v>RT 15-20분 전, CT와 동시에 수행</v>
      </c>
      <c r="K26" s="6" t="str">
        <f>VLOOKUP(B26,'1_문헌특성'!A:BC,51,0)</f>
        <v>RCT</v>
      </c>
      <c r="L26" s="6" t="s">
        <v>836</v>
      </c>
      <c r="M26" s="6" t="s">
        <v>825</v>
      </c>
      <c r="N26" s="6" t="s">
        <v>832</v>
      </c>
      <c r="O26" s="6" t="s">
        <v>837</v>
      </c>
      <c r="P26" s="6" t="s">
        <v>843</v>
      </c>
      <c r="Q26" s="6" t="s">
        <v>826</v>
      </c>
      <c r="R26" s="6">
        <v>21</v>
      </c>
      <c r="S26" s="6">
        <v>73.7</v>
      </c>
      <c r="T26" s="6">
        <v>9.8000000000000007</v>
      </c>
      <c r="U26" s="6">
        <v>18</v>
      </c>
      <c r="V26" s="6">
        <v>75.2</v>
      </c>
      <c r="W26" s="6">
        <v>11.9</v>
      </c>
      <c r="X26" s="6">
        <v>0.39400000000000002</v>
      </c>
    </row>
    <row r="27" spans="2:24" x14ac:dyDescent="0.3">
      <c r="B27" s="6">
        <v>6759</v>
      </c>
      <c r="C27" s="6" t="str">
        <f>VLOOKUP(B27,'1_문헌특성'!A:BC,2,0)</f>
        <v>Schulze (2006)</v>
      </c>
      <c r="D27" s="6" t="str">
        <f>VLOOKUP(B27,'1_문헌특성'!A:BC,3,0)</f>
        <v>RCT</v>
      </c>
      <c r="E27" s="6" t="str">
        <f>VLOOKUP(B27,'1_문헌특성'!A:BC,7,0)</f>
        <v>소화기종양</v>
      </c>
      <c r="F27" s="6" t="str">
        <f>VLOOKUP(B27,'1_문헌특성'!A:BC,8,0)</f>
        <v>항문직장암</v>
      </c>
      <c r="G27" s="6" t="str">
        <f>VLOOKUP(B27,'1_문헌특성'!A:BC,9,0)</f>
        <v>국소 진행성 직장암</v>
      </c>
      <c r="H27" s="6" t="str">
        <f>VLOOKUP(B27,'1_문헌특성'!A:BC,31,0)</f>
        <v>RCT+HT</v>
      </c>
      <c r="I27" s="6" t="str">
        <f>VLOOKUP(B27,'1_문헌특성'!A:BC,38,0)</f>
        <v>BSD-2000s</v>
      </c>
      <c r="J27" s="6" t="str">
        <f>VLOOKUP(B27,'1_문헌특성'!A:BC,43,0)</f>
        <v>RT 15-20분 전, CT와 동시에 수행</v>
      </c>
      <c r="K27" s="6" t="str">
        <f>VLOOKUP(B27,'1_문헌특성'!A:BC,51,0)</f>
        <v>RCT</v>
      </c>
      <c r="L27" s="6" t="s">
        <v>836</v>
      </c>
      <c r="M27" s="6" t="s">
        <v>825</v>
      </c>
      <c r="N27" s="6" t="s">
        <v>833</v>
      </c>
      <c r="O27" s="6" t="s">
        <v>838</v>
      </c>
      <c r="P27" s="6" t="s">
        <v>843</v>
      </c>
      <c r="Q27" s="6" t="s">
        <v>827</v>
      </c>
      <c r="R27" s="6">
        <v>21</v>
      </c>
      <c r="S27" s="6">
        <v>75.7</v>
      </c>
      <c r="T27" s="6">
        <v>6.8</v>
      </c>
      <c r="U27" s="6">
        <v>18</v>
      </c>
      <c r="V27" s="6">
        <v>79.5</v>
      </c>
      <c r="W27" s="6">
        <v>8.6</v>
      </c>
      <c r="X27" s="6">
        <v>0.16500000000000001</v>
      </c>
    </row>
    <row r="28" spans="2:24" x14ac:dyDescent="0.3">
      <c r="B28" s="6">
        <v>6759</v>
      </c>
      <c r="C28" s="6" t="str">
        <f>VLOOKUP(B28,'1_문헌특성'!A:BC,2,0)</f>
        <v>Schulze (2006)</v>
      </c>
      <c r="D28" s="6" t="str">
        <f>VLOOKUP(B28,'1_문헌특성'!A:BC,3,0)</f>
        <v>RCT</v>
      </c>
      <c r="E28" s="6" t="str">
        <f>VLOOKUP(B28,'1_문헌특성'!A:BC,7,0)</f>
        <v>소화기종양</v>
      </c>
      <c r="F28" s="6" t="str">
        <f>VLOOKUP(B28,'1_문헌특성'!A:BC,8,0)</f>
        <v>항문직장암</v>
      </c>
      <c r="G28" s="6" t="str">
        <f>VLOOKUP(B28,'1_문헌특성'!A:BC,9,0)</f>
        <v>국소 진행성 직장암</v>
      </c>
      <c r="H28" s="6" t="str">
        <f>VLOOKUP(B28,'1_문헌특성'!A:BC,31,0)</f>
        <v>RCT+HT</v>
      </c>
      <c r="I28" s="6" t="str">
        <f>VLOOKUP(B28,'1_문헌특성'!A:BC,38,0)</f>
        <v>BSD-2000s</v>
      </c>
      <c r="J28" s="6" t="str">
        <f>VLOOKUP(B28,'1_문헌특성'!A:BC,43,0)</f>
        <v>RT 15-20분 전, CT와 동시에 수행</v>
      </c>
      <c r="K28" s="6" t="str">
        <f>VLOOKUP(B28,'1_문헌특성'!A:BC,51,0)</f>
        <v>RCT</v>
      </c>
      <c r="L28" s="6" t="s">
        <v>836</v>
      </c>
      <c r="M28" s="6" t="s">
        <v>825</v>
      </c>
      <c r="N28" s="6" t="s">
        <v>834</v>
      </c>
      <c r="O28" s="6" t="s">
        <v>830</v>
      </c>
      <c r="P28" s="6" t="s">
        <v>843</v>
      </c>
      <c r="Q28" s="6" t="s">
        <v>828</v>
      </c>
      <c r="R28" s="6">
        <v>21</v>
      </c>
      <c r="S28" s="6">
        <v>68</v>
      </c>
      <c r="T28" s="6">
        <v>10</v>
      </c>
      <c r="U28" s="6">
        <v>18</v>
      </c>
      <c r="V28" s="6">
        <v>67.900000000000006</v>
      </c>
      <c r="W28" s="6">
        <v>15</v>
      </c>
      <c r="X28" s="6">
        <v>0.83499999999999996</v>
      </c>
    </row>
    <row r="29" spans="2:24" x14ac:dyDescent="0.3">
      <c r="B29" s="6">
        <v>6759</v>
      </c>
      <c r="C29" s="6" t="str">
        <f>VLOOKUP(B29,'1_문헌특성'!A:BC,2,0)</f>
        <v>Schulze (2006)</v>
      </c>
      <c r="D29" s="6" t="str">
        <f>VLOOKUP(B29,'1_문헌특성'!A:BC,3,0)</f>
        <v>RCT</v>
      </c>
      <c r="E29" s="6" t="str">
        <f>VLOOKUP(B29,'1_문헌특성'!A:BC,7,0)</f>
        <v>소화기종양</v>
      </c>
      <c r="F29" s="6" t="str">
        <f>VLOOKUP(B29,'1_문헌특성'!A:BC,8,0)</f>
        <v>항문직장암</v>
      </c>
      <c r="G29" s="6" t="str">
        <f>VLOOKUP(B29,'1_문헌특성'!A:BC,9,0)</f>
        <v>국소 진행성 직장암</v>
      </c>
      <c r="H29" s="6" t="str">
        <f>VLOOKUP(B29,'1_문헌특성'!A:BC,31,0)</f>
        <v>RCT+HT</v>
      </c>
      <c r="I29" s="6" t="str">
        <f>VLOOKUP(B29,'1_문헌특성'!A:BC,38,0)</f>
        <v>BSD-2000s</v>
      </c>
      <c r="J29" s="6" t="str">
        <f>VLOOKUP(B29,'1_문헌특성'!A:BC,43,0)</f>
        <v>RT 15-20분 전, CT와 동시에 수행</v>
      </c>
      <c r="K29" s="6" t="str">
        <f>VLOOKUP(B29,'1_문헌특성'!A:BC,51,0)</f>
        <v>RCT</v>
      </c>
      <c r="L29" s="6" t="s">
        <v>836</v>
      </c>
      <c r="M29" s="6" t="s">
        <v>825</v>
      </c>
      <c r="N29" s="6" t="s">
        <v>835</v>
      </c>
      <c r="O29" s="6" t="s">
        <v>831</v>
      </c>
      <c r="P29" s="6" t="s">
        <v>843</v>
      </c>
      <c r="Q29" s="6" t="s">
        <v>829</v>
      </c>
      <c r="R29" s="6">
        <v>21</v>
      </c>
      <c r="S29" s="6">
        <v>81.7</v>
      </c>
      <c r="T29" s="6">
        <v>13.4</v>
      </c>
      <c r="U29" s="6">
        <v>18</v>
      </c>
      <c r="V29" s="6">
        <v>78.099999999999994</v>
      </c>
      <c r="W29" s="6">
        <v>10.9</v>
      </c>
      <c r="X29" s="6">
        <v>0.26900000000000002</v>
      </c>
    </row>
    <row r="30" spans="2:24" x14ac:dyDescent="0.3">
      <c r="B30" s="6">
        <v>6759</v>
      </c>
      <c r="C30" s="6" t="str">
        <f>VLOOKUP(B30,'1_문헌특성'!A:BC,2,0)</f>
        <v>Schulze (2006)</v>
      </c>
      <c r="D30" s="6" t="str">
        <f>VLOOKUP(B30,'1_문헌특성'!A:BC,3,0)</f>
        <v>RCT</v>
      </c>
      <c r="E30" s="6" t="str">
        <f>VLOOKUP(B30,'1_문헌특성'!A:BC,7,0)</f>
        <v>소화기종양</v>
      </c>
      <c r="F30" s="6" t="str">
        <f>VLOOKUP(B30,'1_문헌특성'!A:BC,8,0)</f>
        <v>항문직장암</v>
      </c>
      <c r="G30" s="6" t="str">
        <f>VLOOKUP(B30,'1_문헌특성'!A:BC,9,0)</f>
        <v>국소 진행성 직장암</v>
      </c>
      <c r="H30" s="6" t="str">
        <f>VLOOKUP(B30,'1_문헌특성'!A:BC,31,0)</f>
        <v>RCT+HT</v>
      </c>
      <c r="I30" s="6" t="str">
        <f>VLOOKUP(B30,'1_문헌특성'!A:BC,38,0)</f>
        <v>BSD-2000s</v>
      </c>
      <c r="J30" s="6" t="str">
        <f>VLOOKUP(B30,'1_문헌특성'!A:BC,43,0)</f>
        <v>RT 15-20분 전, CT와 동시에 수행</v>
      </c>
      <c r="K30" s="6" t="str">
        <f>VLOOKUP(B30,'1_문헌특성'!A:BC,51,0)</f>
        <v>RCT</v>
      </c>
      <c r="L30" s="6"/>
      <c r="M30" s="6" t="s">
        <v>825</v>
      </c>
      <c r="N30" s="6" t="s">
        <v>839</v>
      </c>
      <c r="O30" s="6" t="s">
        <v>838</v>
      </c>
      <c r="P30" s="6" t="s">
        <v>843</v>
      </c>
      <c r="Q30" s="6" t="s">
        <v>827</v>
      </c>
      <c r="R30" s="6">
        <v>27</v>
      </c>
      <c r="S30" s="6">
        <v>82</v>
      </c>
      <c r="T30" s="6"/>
      <c r="U30" s="6">
        <v>19</v>
      </c>
      <c r="V30" s="6">
        <v>87.5</v>
      </c>
      <c r="W30" s="6"/>
      <c r="X30" s="6" t="s">
        <v>844</v>
      </c>
    </row>
    <row r="31" spans="2:24" x14ac:dyDescent="0.3">
      <c r="B31" s="6">
        <v>6759</v>
      </c>
      <c r="C31" s="6" t="str">
        <f>VLOOKUP(B31,'1_문헌특성'!A:BC,2,0)</f>
        <v>Schulze (2006)</v>
      </c>
      <c r="D31" s="6" t="str">
        <f>VLOOKUP(B31,'1_문헌특성'!A:BC,3,0)</f>
        <v>RCT</v>
      </c>
      <c r="E31" s="6" t="str">
        <f>VLOOKUP(B31,'1_문헌특성'!A:BC,7,0)</f>
        <v>소화기종양</v>
      </c>
      <c r="F31" s="6" t="str">
        <f>VLOOKUP(B31,'1_문헌특성'!A:BC,8,0)</f>
        <v>항문직장암</v>
      </c>
      <c r="G31" s="6" t="str">
        <f>VLOOKUP(B31,'1_문헌특성'!A:BC,9,0)</f>
        <v>국소 진행성 직장암</v>
      </c>
      <c r="H31" s="6" t="str">
        <f>VLOOKUP(B31,'1_문헌특성'!A:BC,31,0)</f>
        <v>RCT+HT</v>
      </c>
      <c r="I31" s="6" t="str">
        <f>VLOOKUP(B31,'1_문헌특성'!A:BC,38,0)</f>
        <v>BSD-2000s</v>
      </c>
      <c r="J31" s="6" t="str">
        <f>VLOOKUP(B31,'1_문헌특성'!A:BC,43,0)</f>
        <v>RT 15-20분 전, CT와 동시에 수행</v>
      </c>
      <c r="K31" s="6" t="str">
        <f>VLOOKUP(B31,'1_문헌특성'!A:BC,51,0)</f>
        <v>RCT</v>
      </c>
      <c r="L31" s="6"/>
      <c r="M31" s="6" t="s">
        <v>825</v>
      </c>
      <c r="N31" s="6" t="s">
        <v>840</v>
      </c>
      <c r="O31" s="6" t="s">
        <v>838</v>
      </c>
      <c r="P31" s="6" t="s">
        <v>843</v>
      </c>
      <c r="Q31" s="6" t="s">
        <v>827</v>
      </c>
      <c r="R31" s="6">
        <v>27</v>
      </c>
      <c r="S31" s="6">
        <v>67.400000000000006</v>
      </c>
      <c r="T31" s="6"/>
      <c r="U31" s="6">
        <v>19</v>
      </c>
      <c r="V31" s="6">
        <v>75.099999999999994</v>
      </c>
      <c r="W31" s="6"/>
      <c r="X31" s="6" t="s">
        <v>844</v>
      </c>
    </row>
    <row r="32" spans="2:24" x14ac:dyDescent="0.3">
      <c r="B32" s="6">
        <v>6759</v>
      </c>
      <c r="C32" s="6" t="str">
        <f>VLOOKUP(B32,'1_문헌특성'!A:BC,2,0)</f>
        <v>Schulze (2006)</v>
      </c>
      <c r="D32" s="6" t="str">
        <f>VLOOKUP(B32,'1_문헌특성'!A:BC,3,0)</f>
        <v>RCT</v>
      </c>
      <c r="E32" s="6" t="str">
        <f>VLOOKUP(B32,'1_문헌특성'!A:BC,7,0)</f>
        <v>소화기종양</v>
      </c>
      <c r="F32" s="6" t="str">
        <f>VLOOKUP(B32,'1_문헌특성'!A:BC,8,0)</f>
        <v>항문직장암</v>
      </c>
      <c r="G32" s="6" t="str">
        <f>VLOOKUP(B32,'1_문헌특성'!A:BC,9,0)</f>
        <v>국소 진행성 직장암</v>
      </c>
      <c r="H32" s="6" t="str">
        <f>VLOOKUP(B32,'1_문헌특성'!A:BC,31,0)</f>
        <v>RCT+HT</v>
      </c>
      <c r="I32" s="6" t="str">
        <f>VLOOKUP(B32,'1_문헌특성'!A:BC,38,0)</f>
        <v>BSD-2000s</v>
      </c>
      <c r="J32" s="6" t="str">
        <f>VLOOKUP(B32,'1_문헌특성'!A:BC,43,0)</f>
        <v>RT 15-20분 전, CT와 동시에 수행</v>
      </c>
      <c r="K32" s="6" t="str">
        <f>VLOOKUP(B32,'1_문헌특성'!A:BC,51,0)</f>
        <v>RCT</v>
      </c>
      <c r="L32" s="6"/>
      <c r="M32" s="6" t="s">
        <v>825</v>
      </c>
      <c r="N32" s="6" t="s">
        <v>841</v>
      </c>
      <c r="O32" s="6" t="s">
        <v>838</v>
      </c>
      <c r="P32" s="6" t="s">
        <v>843</v>
      </c>
      <c r="Q32" s="6" t="s">
        <v>827</v>
      </c>
      <c r="R32" s="6">
        <v>27</v>
      </c>
      <c r="S32" s="6">
        <v>55.3</v>
      </c>
      <c r="T32" s="6"/>
      <c r="U32" s="6">
        <v>19</v>
      </c>
      <c r="V32" s="6">
        <v>52.4</v>
      </c>
      <c r="W32" s="6"/>
      <c r="X32" s="6" t="s">
        <v>844</v>
      </c>
    </row>
    <row r="33" spans="2:24" x14ac:dyDescent="0.3">
      <c r="B33" s="6">
        <v>6759</v>
      </c>
      <c r="C33" s="6" t="str">
        <f>VLOOKUP(B33,'1_문헌특성'!A:BC,2,0)</f>
        <v>Schulze (2006)</v>
      </c>
      <c r="D33" s="6" t="str">
        <f>VLOOKUP(B33,'1_문헌특성'!A:BC,3,0)</f>
        <v>RCT</v>
      </c>
      <c r="E33" s="6" t="str">
        <f>VLOOKUP(B33,'1_문헌특성'!A:BC,7,0)</f>
        <v>소화기종양</v>
      </c>
      <c r="F33" s="6" t="str">
        <f>VLOOKUP(B33,'1_문헌특성'!A:BC,8,0)</f>
        <v>항문직장암</v>
      </c>
      <c r="G33" s="6" t="str">
        <f>VLOOKUP(B33,'1_문헌특성'!A:BC,9,0)</f>
        <v>국소 진행성 직장암</v>
      </c>
      <c r="H33" s="6" t="str">
        <f>VLOOKUP(B33,'1_문헌특성'!A:BC,31,0)</f>
        <v>RCT+HT</v>
      </c>
      <c r="I33" s="6" t="str">
        <f>VLOOKUP(B33,'1_문헌특성'!A:BC,38,0)</f>
        <v>BSD-2000s</v>
      </c>
      <c r="J33" s="6" t="str">
        <f>VLOOKUP(B33,'1_문헌특성'!A:BC,43,0)</f>
        <v>RT 15-20분 전, CT와 동시에 수행</v>
      </c>
      <c r="K33" s="6" t="str">
        <f>VLOOKUP(B33,'1_문헌특성'!A:BC,51,0)</f>
        <v>RCT</v>
      </c>
      <c r="L33" s="6"/>
      <c r="M33" s="6" t="s">
        <v>825</v>
      </c>
      <c r="N33" s="6" t="s">
        <v>842</v>
      </c>
      <c r="O33" s="6" t="s">
        <v>838</v>
      </c>
      <c r="P33" s="6" t="s">
        <v>843</v>
      </c>
      <c r="Q33" s="6" t="s">
        <v>827</v>
      </c>
      <c r="R33" s="6">
        <v>27</v>
      </c>
      <c r="S33" s="6">
        <v>63.9</v>
      </c>
      <c r="T33" s="6"/>
      <c r="U33" s="6">
        <v>19</v>
      </c>
      <c r="V33" s="6">
        <v>73.599999999999994</v>
      </c>
      <c r="W33" s="6"/>
      <c r="X33" s="6" t="s">
        <v>844</v>
      </c>
    </row>
    <row r="34" spans="2:24" x14ac:dyDescent="0.3">
      <c r="B34" s="6">
        <v>6759</v>
      </c>
      <c r="C34" s="6" t="str">
        <f>VLOOKUP(B34,'1_문헌특성'!A:BC,2,0)</f>
        <v>Schulze (2006)</v>
      </c>
      <c r="D34" s="6" t="str">
        <f>VLOOKUP(B34,'1_문헌특성'!A:BC,3,0)</f>
        <v>RCT</v>
      </c>
      <c r="E34" s="6" t="str">
        <f>VLOOKUP(B34,'1_문헌특성'!A:BC,7,0)</f>
        <v>소화기종양</v>
      </c>
      <c r="F34" s="6" t="str">
        <f>VLOOKUP(B34,'1_문헌특성'!A:BC,8,0)</f>
        <v>항문직장암</v>
      </c>
      <c r="G34" s="6" t="str">
        <f>VLOOKUP(B34,'1_문헌특성'!A:BC,9,0)</f>
        <v>국소 진행성 직장암</v>
      </c>
      <c r="H34" s="6" t="str">
        <f>VLOOKUP(B34,'1_문헌특성'!A:BC,31,0)</f>
        <v>RCT+HT</v>
      </c>
      <c r="I34" s="6" t="str">
        <f>VLOOKUP(B34,'1_문헌특성'!A:BC,38,0)</f>
        <v>BSD-2000s</v>
      </c>
      <c r="J34" s="6" t="str">
        <f>VLOOKUP(B34,'1_문헌특성'!A:BC,43,0)</f>
        <v>RT 15-20분 전, CT와 동시에 수행</v>
      </c>
      <c r="K34" s="6" t="str">
        <f>VLOOKUP(B34,'1_문헌특성'!A:BC,51,0)</f>
        <v>RCT</v>
      </c>
      <c r="L34" s="6"/>
      <c r="M34" s="6" t="s">
        <v>825</v>
      </c>
      <c r="N34" s="6" t="s">
        <v>845</v>
      </c>
      <c r="O34" s="6" t="s">
        <v>830</v>
      </c>
      <c r="P34" s="6" t="s">
        <v>843</v>
      </c>
      <c r="Q34" s="6" t="s">
        <v>828</v>
      </c>
      <c r="R34" s="6">
        <v>27</v>
      </c>
      <c r="S34" s="6">
        <v>66.3</v>
      </c>
      <c r="T34" s="6"/>
      <c r="U34" s="6">
        <v>19</v>
      </c>
      <c r="V34" s="6">
        <v>58.5</v>
      </c>
      <c r="W34" s="6"/>
      <c r="X34" s="6">
        <v>4.7E-2</v>
      </c>
    </row>
    <row r="35" spans="2:24" x14ac:dyDescent="0.3">
      <c r="B35" s="6">
        <v>6759</v>
      </c>
      <c r="C35" s="6" t="str">
        <f>VLOOKUP(B35,'1_문헌특성'!A:BC,2,0)</f>
        <v>Schulze (2006)</v>
      </c>
      <c r="D35" s="6" t="str">
        <f>VLOOKUP(B35,'1_문헌특성'!A:BC,3,0)</f>
        <v>RCT</v>
      </c>
      <c r="E35" s="6" t="str">
        <f>VLOOKUP(B35,'1_문헌특성'!A:BC,7,0)</f>
        <v>소화기종양</v>
      </c>
      <c r="F35" s="6" t="str">
        <f>VLOOKUP(B35,'1_문헌특성'!A:BC,8,0)</f>
        <v>항문직장암</v>
      </c>
      <c r="G35" s="6" t="str">
        <f>VLOOKUP(B35,'1_문헌특성'!A:BC,9,0)</f>
        <v>국소 진행성 직장암</v>
      </c>
      <c r="H35" s="6" t="str">
        <f>VLOOKUP(B35,'1_문헌특성'!A:BC,31,0)</f>
        <v>RCT+HT</v>
      </c>
      <c r="I35" s="6" t="str">
        <f>VLOOKUP(B35,'1_문헌특성'!A:BC,38,0)</f>
        <v>BSD-2000s</v>
      </c>
      <c r="J35" s="6" t="str">
        <f>VLOOKUP(B35,'1_문헌특성'!A:BC,43,0)</f>
        <v>RT 15-20분 전, CT와 동시에 수행</v>
      </c>
      <c r="K35" s="6" t="str">
        <f>VLOOKUP(B35,'1_문헌특성'!A:BC,51,0)</f>
        <v>RCT</v>
      </c>
      <c r="L35" s="6"/>
      <c r="M35" s="6" t="s">
        <v>825</v>
      </c>
      <c r="N35" s="6" t="s">
        <v>846</v>
      </c>
      <c r="O35" s="6" t="s">
        <v>831</v>
      </c>
      <c r="P35" s="6" t="s">
        <v>843</v>
      </c>
      <c r="Q35" s="6" t="s">
        <v>829</v>
      </c>
      <c r="R35" s="6">
        <v>27</v>
      </c>
      <c r="S35" s="6">
        <v>78.400000000000006</v>
      </c>
      <c r="T35" s="6"/>
      <c r="U35" s="6">
        <v>19</v>
      </c>
      <c r="V35" s="6">
        <v>85.1</v>
      </c>
      <c r="W35" s="6"/>
      <c r="X35" s="6">
        <v>2.8000000000000001E-2</v>
      </c>
    </row>
    <row r="36" spans="2:24" x14ac:dyDescent="0.3">
      <c r="B36" s="6">
        <v>12220</v>
      </c>
      <c r="C36" s="6" t="str">
        <f>VLOOKUP(B36,'1_문헌특성'!A:BC,2,0)</f>
        <v>Li (2021)</v>
      </c>
      <c r="D36" s="6" t="str">
        <f>VLOOKUP(B36,'1_문헌특성'!A:BC,3,0)</f>
        <v>RCT</v>
      </c>
      <c r="E36" s="6" t="str">
        <f>VLOOKUP(B36,'1_문헌특성'!A:BC,7,0)</f>
        <v>소화기종양</v>
      </c>
      <c r="F36" s="6" t="str">
        <f>VLOOKUP(B36,'1_문헌특성'!A:BC,8,0)</f>
        <v>간암</v>
      </c>
      <c r="G36" s="6" t="str">
        <f>VLOOKUP(B36,'1_문헌특성'!A:BC,9,0)</f>
        <v>진행성 간세포암</v>
      </c>
      <c r="H36" s="6" t="str">
        <f>VLOOKUP(B36,'1_문헌특성'!A:BC,31,0)</f>
        <v>TACE+HT</v>
      </c>
      <c r="I36" s="6" t="str">
        <f>VLOOKUP(B36,'1_문헌특성'!A:BC,38,0)</f>
        <v>W-1942-ST</v>
      </c>
      <c r="J36" s="6" t="str">
        <f>VLOOKUP(B36,'1_문헌특성'!A:BC,43,0)</f>
        <v>TACE 수행 3일 후</v>
      </c>
      <c r="K36" s="6" t="str">
        <f>VLOOKUP(B36,'1_문헌특성'!A:BC,51,0)</f>
        <v>TACE</v>
      </c>
      <c r="L36" s="6"/>
      <c r="M36" s="6" t="s">
        <v>925</v>
      </c>
      <c r="N36" s="6" t="s">
        <v>927</v>
      </c>
      <c r="O36" s="6"/>
      <c r="P36" s="6" t="s">
        <v>926</v>
      </c>
      <c r="Q36" s="6" t="s">
        <v>923</v>
      </c>
      <c r="R36" s="6">
        <v>49</v>
      </c>
      <c r="S36" s="6">
        <v>63.32</v>
      </c>
      <c r="T36" s="6">
        <v>2.42</v>
      </c>
      <c r="U36" s="6">
        <v>49</v>
      </c>
      <c r="V36" s="6">
        <v>45.12</v>
      </c>
      <c r="W36" s="6">
        <v>2.11</v>
      </c>
      <c r="X36" s="6" t="s">
        <v>924</v>
      </c>
    </row>
    <row r="37" spans="2:24" x14ac:dyDescent="0.3">
      <c r="B37" s="6">
        <v>12220</v>
      </c>
      <c r="C37" s="6" t="str">
        <f>VLOOKUP(B37,'1_문헌특성'!A:BC,2,0)</f>
        <v>Li (2021)</v>
      </c>
      <c r="D37" s="6" t="str">
        <f>VLOOKUP(B37,'1_문헌특성'!A:BC,3,0)</f>
        <v>RCT</v>
      </c>
      <c r="E37" s="6" t="str">
        <f>VLOOKUP(B37,'1_문헌특성'!A:BC,7,0)</f>
        <v>소화기종양</v>
      </c>
      <c r="F37" s="6" t="str">
        <f>VLOOKUP(B37,'1_문헌특성'!A:BC,8,0)</f>
        <v>간암</v>
      </c>
      <c r="G37" s="6" t="str">
        <f>VLOOKUP(B37,'1_문헌특성'!A:BC,9,0)</f>
        <v>진행성 간세포암</v>
      </c>
      <c r="H37" s="6" t="str">
        <f>VLOOKUP(B37,'1_문헌특성'!A:BC,31,0)</f>
        <v>TACE+HT</v>
      </c>
      <c r="I37" s="6" t="str">
        <f>VLOOKUP(B37,'1_문헌특성'!A:BC,38,0)</f>
        <v>W-1942-ST</v>
      </c>
      <c r="J37" s="6" t="str">
        <f>VLOOKUP(B37,'1_문헌특성'!A:BC,43,0)</f>
        <v>TACE 수행 3일 후</v>
      </c>
      <c r="K37" s="6" t="str">
        <f>VLOOKUP(B37,'1_문헌특성'!A:BC,51,0)</f>
        <v>TACE</v>
      </c>
      <c r="L37" s="6"/>
      <c r="M37" s="6" t="s">
        <v>925</v>
      </c>
      <c r="N37" s="6" t="s">
        <v>928</v>
      </c>
      <c r="O37" s="6"/>
      <c r="P37" s="6" t="s">
        <v>926</v>
      </c>
      <c r="Q37" s="6" t="s">
        <v>923</v>
      </c>
      <c r="R37" s="6">
        <v>49</v>
      </c>
      <c r="S37" s="6">
        <v>64.150000000000006</v>
      </c>
      <c r="T37" s="6">
        <v>2.37</v>
      </c>
      <c r="U37" s="6">
        <v>49</v>
      </c>
      <c r="V37" s="6">
        <v>45.02</v>
      </c>
      <c r="W37" s="6">
        <v>2.13</v>
      </c>
      <c r="X37" s="6" t="s">
        <v>924</v>
      </c>
    </row>
    <row r="38" spans="2:24" x14ac:dyDescent="0.3">
      <c r="B38" s="6">
        <v>12220</v>
      </c>
      <c r="C38" s="6" t="str">
        <f>VLOOKUP(B38,'1_문헌특성'!A:BC,2,0)</f>
        <v>Li (2021)</v>
      </c>
      <c r="D38" s="6" t="str">
        <f>VLOOKUP(B38,'1_문헌특성'!A:BC,3,0)</f>
        <v>RCT</v>
      </c>
      <c r="E38" s="6" t="str">
        <f>VLOOKUP(B38,'1_문헌특성'!A:BC,7,0)</f>
        <v>소화기종양</v>
      </c>
      <c r="F38" s="6" t="str">
        <f>VLOOKUP(B38,'1_문헌특성'!A:BC,8,0)</f>
        <v>간암</v>
      </c>
      <c r="G38" s="6" t="str">
        <f>VLOOKUP(B38,'1_문헌특성'!A:BC,9,0)</f>
        <v>진행성 간세포암</v>
      </c>
      <c r="H38" s="6" t="str">
        <f>VLOOKUP(B38,'1_문헌특성'!A:BC,31,0)</f>
        <v>TACE+HT</v>
      </c>
      <c r="I38" s="6" t="str">
        <f>VLOOKUP(B38,'1_문헌특성'!A:BC,38,0)</f>
        <v>W-1942-ST</v>
      </c>
      <c r="J38" s="6" t="str">
        <f>VLOOKUP(B38,'1_문헌특성'!A:BC,43,0)</f>
        <v>TACE 수행 3일 후</v>
      </c>
      <c r="K38" s="6" t="str">
        <f>VLOOKUP(B38,'1_문헌특성'!A:BC,51,0)</f>
        <v>TACE</v>
      </c>
      <c r="L38" s="6"/>
      <c r="M38" s="6" t="s">
        <v>925</v>
      </c>
      <c r="N38" s="6" t="s">
        <v>929</v>
      </c>
      <c r="O38" s="6"/>
      <c r="P38" s="6" t="s">
        <v>926</v>
      </c>
      <c r="Q38" s="6" t="s">
        <v>923</v>
      </c>
      <c r="R38" s="6">
        <v>49</v>
      </c>
      <c r="S38" s="6">
        <v>63.22</v>
      </c>
      <c r="T38" s="6">
        <v>2.41</v>
      </c>
      <c r="U38" s="6">
        <v>49</v>
      </c>
      <c r="V38" s="6">
        <v>44.81</v>
      </c>
      <c r="W38" s="6">
        <v>2.2200000000000002</v>
      </c>
      <c r="X38" s="6" t="s">
        <v>924</v>
      </c>
    </row>
    <row r="39" spans="2:24" x14ac:dyDescent="0.3">
      <c r="B39" s="6">
        <v>12220</v>
      </c>
      <c r="C39" s="6" t="str">
        <f>VLOOKUP(B39,'1_문헌특성'!A:BC,2,0)</f>
        <v>Li (2021)</v>
      </c>
      <c r="D39" s="6" t="str">
        <f>VLOOKUP(B39,'1_문헌특성'!A:BC,3,0)</f>
        <v>RCT</v>
      </c>
      <c r="E39" s="6" t="str">
        <f>VLOOKUP(B39,'1_문헌특성'!A:BC,7,0)</f>
        <v>소화기종양</v>
      </c>
      <c r="F39" s="6" t="str">
        <f>VLOOKUP(B39,'1_문헌특성'!A:BC,8,0)</f>
        <v>간암</v>
      </c>
      <c r="G39" s="6" t="str">
        <f>VLOOKUP(B39,'1_문헌특성'!A:BC,9,0)</f>
        <v>진행성 간세포암</v>
      </c>
      <c r="H39" s="6" t="str">
        <f>VLOOKUP(B39,'1_문헌특성'!A:BC,31,0)</f>
        <v>TACE+HT</v>
      </c>
      <c r="I39" s="6" t="str">
        <f>VLOOKUP(B39,'1_문헌특성'!A:BC,38,0)</f>
        <v>W-1942-ST</v>
      </c>
      <c r="J39" s="6" t="str">
        <f>VLOOKUP(B39,'1_문헌특성'!A:BC,43,0)</f>
        <v>TACE 수행 3일 후</v>
      </c>
      <c r="K39" s="6" t="str">
        <f>VLOOKUP(B39,'1_문헌특성'!A:BC,51,0)</f>
        <v>TACE</v>
      </c>
      <c r="L39" s="6"/>
      <c r="M39" s="6" t="s">
        <v>925</v>
      </c>
      <c r="N39" s="6" t="s">
        <v>930</v>
      </c>
      <c r="O39" s="6"/>
      <c r="P39" s="6" t="s">
        <v>926</v>
      </c>
      <c r="Q39" s="6" t="s">
        <v>923</v>
      </c>
      <c r="R39" s="6">
        <v>49</v>
      </c>
      <c r="S39" s="6">
        <v>63.31</v>
      </c>
      <c r="T39" s="6">
        <v>3.32</v>
      </c>
      <c r="U39" s="6">
        <v>49</v>
      </c>
      <c r="V39" s="6">
        <v>44.59</v>
      </c>
      <c r="W39" s="6">
        <v>2.16</v>
      </c>
      <c r="X39" s="6" t="s">
        <v>924</v>
      </c>
    </row>
    <row r="40" spans="2:24" x14ac:dyDescent="0.3">
      <c r="B40" s="6">
        <v>12220</v>
      </c>
      <c r="C40" s="6" t="str">
        <f>VLOOKUP(B40,'1_문헌특성'!A:BC,2,0)</f>
        <v>Li (2021)</v>
      </c>
      <c r="D40" s="6" t="str">
        <f>VLOOKUP(B40,'1_문헌특성'!A:BC,3,0)</f>
        <v>RCT</v>
      </c>
      <c r="E40" s="6" t="str">
        <f>VLOOKUP(B40,'1_문헌특성'!A:BC,7,0)</f>
        <v>소화기종양</v>
      </c>
      <c r="F40" s="6" t="str">
        <f>VLOOKUP(B40,'1_문헌특성'!A:BC,8,0)</f>
        <v>간암</v>
      </c>
      <c r="G40" s="6" t="str">
        <f>VLOOKUP(B40,'1_문헌특성'!A:BC,9,0)</f>
        <v>진행성 간세포암</v>
      </c>
      <c r="H40" s="6" t="str">
        <f>VLOOKUP(B40,'1_문헌특성'!A:BC,31,0)</f>
        <v>TACE+HT</v>
      </c>
      <c r="I40" s="6" t="str">
        <f>VLOOKUP(B40,'1_문헌특성'!A:BC,38,0)</f>
        <v>W-1942-ST</v>
      </c>
      <c r="J40" s="6" t="str">
        <f>VLOOKUP(B40,'1_문헌특성'!A:BC,43,0)</f>
        <v>TACE 수행 3일 후</v>
      </c>
      <c r="K40" s="6" t="str">
        <f>VLOOKUP(B40,'1_문헌특성'!A:BC,51,0)</f>
        <v>TACE</v>
      </c>
      <c r="L40" s="6"/>
      <c r="M40" s="6" t="s">
        <v>925</v>
      </c>
      <c r="N40" s="6" t="s">
        <v>931</v>
      </c>
      <c r="O40" s="6"/>
      <c r="P40" s="6" t="s">
        <v>926</v>
      </c>
      <c r="Q40" s="6" t="s">
        <v>923</v>
      </c>
      <c r="R40" s="6">
        <v>49</v>
      </c>
      <c r="S40" s="6">
        <v>64.72</v>
      </c>
      <c r="T40" s="6">
        <v>2.76</v>
      </c>
      <c r="U40" s="6">
        <v>49</v>
      </c>
      <c r="V40" s="6">
        <v>44.67</v>
      </c>
      <c r="W40" s="6">
        <v>2.12</v>
      </c>
      <c r="X40" s="6" t="s">
        <v>924</v>
      </c>
    </row>
    <row r="41" spans="2:24" x14ac:dyDescent="0.3">
      <c r="B41" s="6">
        <v>12220</v>
      </c>
      <c r="C41" s="6" t="str">
        <f>VLOOKUP(B41,'1_문헌특성'!A:BC,2,0)</f>
        <v>Li (2021)</v>
      </c>
      <c r="D41" s="6" t="str">
        <f>VLOOKUP(B41,'1_문헌특성'!A:BC,3,0)</f>
        <v>RCT</v>
      </c>
      <c r="E41" s="6" t="str">
        <f>VLOOKUP(B41,'1_문헌특성'!A:BC,7,0)</f>
        <v>소화기종양</v>
      </c>
      <c r="F41" s="6" t="str">
        <f>VLOOKUP(B41,'1_문헌특성'!A:BC,8,0)</f>
        <v>간암</v>
      </c>
      <c r="G41" s="6" t="str">
        <f>VLOOKUP(B41,'1_문헌특성'!A:BC,9,0)</f>
        <v>진행성 간세포암</v>
      </c>
      <c r="H41" s="6" t="str">
        <f>VLOOKUP(B41,'1_문헌특성'!A:BC,31,0)</f>
        <v>TACE+HT</v>
      </c>
      <c r="I41" s="6" t="str">
        <f>VLOOKUP(B41,'1_문헌특성'!A:BC,38,0)</f>
        <v>W-1942-ST</v>
      </c>
      <c r="J41" s="6" t="str">
        <f>VLOOKUP(B41,'1_문헌특성'!A:BC,43,0)</f>
        <v>TACE 수행 3일 후</v>
      </c>
      <c r="K41" s="6" t="str">
        <f>VLOOKUP(B41,'1_문헌특성'!A:BC,51,0)</f>
        <v>TACE</v>
      </c>
      <c r="L41" s="6"/>
      <c r="M41" s="6" t="s">
        <v>937</v>
      </c>
      <c r="N41" s="6" t="s">
        <v>937</v>
      </c>
      <c r="O41" s="6"/>
      <c r="P41" s="6"/>
      <c r="Q41" s="6" t="s">
        <v>893</v>
      </c>
      <c r="R41" s="6">
        <v>49</v>
      </c>
      <c r="S41" s="6">
        <v>7.23</v>
      </c>
      <c r="T41" s="6">
        <v>1.03</v>
      </c>
      <c r="U41" s="6">
        <v>49</v>
      </c>
      <c r="V41" s="6">
        <v>4.1100000000000003</v>
      </c>
      <c r="W41" s="6">
        <v>0.56999999999999995</v>
      </c>
      <c r="X41" s="6" t="s">
        <v>938</v>
      </c>
    </row>
  </sheetData>
  <sheetProtection algorithmName="SHA-512" hashValue="/wCVfhD12xjDHYIeoq3r7ZCrur2OoBzfqTEg3kvhCxb0l9Xmyy9cm1Y/BzyuQGku2hh1iLB1dFH2nBp4bMOBnw==" saltValue="h3ubMeugRUC1A4BWfzm3/g==" spinCount="100000" sheet="1" objects="1" scenarios="1" selectLockedCells="1" selectUnlockedCells="1"/>
  <autoFilter ref="B7:X41"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91"/>
  <sheetViews>
    <sheetView topLeftCell="B1" workbookViewId="0">
      <pane xSplit="1" ySplit="7" topLeftCell="F8" activePane="bottomRight" state="frozen"/>
      <selection activeCell="B1" sqref="B1"/>
      <selection pane="topRight" activeCell="C1" sqref="C1"/>
      <selection pane="bottomLeft" activeCell="B8" sqref="B8"/>
      <selection pane="bottomRight" activeCell="C6" sqref="C6:AB7"/>
    </sheetView>
  </sheetViews>
  <sheetFormatPr defaultColWidth="9" defaultRowHeight="12" x14ac:dyDescent="0.3"/>
  <cols>
    <col min="1" max="1" width="9" style="3"/>
    <col min="2" max="2" width="0" style="3" hidden="1" customWidth="1"/>
    <col min="3" max="13" width="9" style="3"/>
    <col min="14" max="14" width="31.375" style="3" customWidth="1"/>
    <col min="15" max="16384" width="9" style="3"/>
  </cols>
  <sheetData>
    <row r="1" spans="2:29" hidden="1" x14ac:dyDescent="0.3">
      <c r="C1" s="2" t="s">
        <v>75</v>
      </c>
    </row>
    <row r="2" spans="2:29" hidden="1" x14ac:dyDescent="0.3">
      <c r="C2" s="10" t="s">
        <v>58</v>
      </c>
    </row>
    <row r="3" spans="2:29" hidden="1" x14ac:dyDescent="0.3">
      <c r="C3" s="10" t="s">
        <v>59</v>
      </c>
    </row>
    <row r="4" spans="2:29" hidden="1" x14ac:dyDescent="0.3">
      <c r="C4" s="10"/>
    </row>
    <row r="5" spans="2:29" hidden="1" x14ac:dyDescent="0.3">
      <c r="C5" s="10" t="s">
        <v>224</v>
      </c>
    </row>
    <row r="6" spans="2:29" x14ac:dyDescent="0.3"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39" t="s">
        <v>28</v>
      </c>
      <c r="S6" s="47"/>
      <c r="T6" s="48"/>
      <c r="U6" s="39" t="s">
        <v>49</v>
      </c>
      <c r="V6" s="47"/>
      <c r="W6" s="47"/>
      <c r="X6" s="8"/>
      <c r="Y6" s="48" t="s">
        <v>80</v>
      </c>
      <c r="Z6" s="48"/>
      <c r="AA6" s="47"/>
      <c r="AB6" s="49"/>
    </row>
    <row r="7" spans="2:29" x14ac:dyDescent="0.3">
      <c r="B7" s="7" t="s">
        <v>60</v>
      </c>
      <c r="C7" s="8" t="s">
        <v>222</v>
      </c>
      <c r="D7" s="8" t="s">
        <v>71</v>
      </c>
      <c r="E7" s="8" t="s">
        <v>73</v>
      </c>
      <c r="F7" s="8" t="s">
        <v>5</v>
      </c>
      <c r="G7" s="8" t="s">
        <v>74</v>
      </c>
      <c r="H7" s="8" t="s">
        <v>28</v>
      </c>
      <c r="I7" s="8" t="s">
        <v>115</v>
      </c>
      <c r="J7" s="8" t="s">
        <v>116</v>
      </c>
      <c r="K7" s="8" t="s">
        <v>49</v>
      </c>
      <c r="L7" s="8" t="s">
        <v>61</v>
      </c>
      <c r="M7" s="8" t="s">
        <v>63</v>
      </c>
      <c r="N7" s="8"/>
      <c r="O7" s="8" t="s">
        <v>62</v>
      </c>
      <c r="P7" s="8" t="s">
        <v>64</v>
      </c>
      <c r="Q7" s="8" t="s">
        <v>65</v>
      </c>
      <c r="R7" s="8" t="s">
        <v>76</v>
      </c>
      <c r="S7" s="8" t="s">
        <v>77</v>
      </c>
      <c r="T7" s="8" t="s">
        <v>656</v>
      </c>
      <c r="U7" s="8" t="s">
        <v>76</v>
      </c>
      <c r="V7" s="8" t="s">
        <v>77</v>
      </c>
      <c r="W7" s="8" t="s">
        <v>656</v>
      </c>
      <c r="X7" s="8" t="s">
        <v>244</v>
      </c>
      <c r="Y7" s="8" t="s">
        <v>79</v>
      </c>
      <c r="Z7" s="8" t="s">
        <v>78</v>
      </c>
      <c r="AA7" s="8" t="s">
        <v>69</v>
      </c>
      <c r="AB7" s="8" t="s">
        <v>70</v>
      </c>
      <c r="AC7" s="3" t="s">
        <v>229</v>
      </c>
    </row>
    <row r="8" spans="2:29" x14ac:dyDescent="0.3">
      <c r="B8" s="6">
        <v>503</v>
      </c>
      <c r="C8" s="6" t="str">
        <f>VLOOKUP(B8,'1_문헌특성'!A:BC,2,0)</f>
        <v>Kim (2021)</v>
      </c>
      <c r="D8" s="6" t="str">
        <f>VLOOKUP(B8,'1_문헌특성'!A:BC,3,0)</f>
        <v>NRCT</v>
      </c>
      <c r="E8" s="6" t="str">
        <f>VLOOKUP(B8,'1_문헌특성'!A:BC,7,0)</f>
        <v>소화기종양</v>
      </c>
      <c r="F8" s="6" t="str">
        <f>VLOOKUP(B8,'1_문헌특성'!A:BC,8,0)</f>
        <v>항문직장암</v>
      </c>
      <c r="G8" s="6" t="str">
        <f>VLOOKUP(B8,'1_문헌특성'!A:BC,9,0)</f>
        <v>국소 진행성 직장암</v>
      </c>
      <c r="H8" s="6" t="str">
        <f>VLOOKUP(B8,'1_문헌특성'!A:BC,31,0)</f>
        <v>RT+NACT+HT</v>
      </c>
      <c r="I8" s="6" t="str">
        <f>VLOOKUP(B8,'1_문헌특성'!A:BC,38,0)</f>
        <v>EHY-2000 Plus</v>
      </c>
      <c r="J8" s="6" t="str">
        <f>VLOOKUP(B8,'1_문헌특성'!A:BC,43,0)</f>
        <v>RT 후 1시간 내</v>
      </c>
      <c r="K8" s="6" t="str">
        <f>VLOOKUP(B8,'1_문헌특성'!A:BC,51,0)</f>
        <v>RT+NACT</v>
      </c>
      <c r="L8" s="6"/>
      <c r="M8" s="6" t="s">
        <v>263</v>
      </c>
      <c r="N8" s="6"/>
      <c r="O8" s="6" t="s">
        <v>264</v>
      </c>
      <c r="P8" s="6" t="s">
        <v>419</v>
      </c>
      <c r="Q8" s="6" t="s">
        <v>260</v>
      </c>
      <c r="R8" s="6">
        <v>62</v>
      </c>
      <c r="S8" s="6">
        <v>50</v>
      </c>
      <c r="T8" s="6"/>
      <c r="U8" s="6">
        <v>58</v>
      </c>
      <c r="V8" s="6">
        <v>39</v>
      </c>
      <c r="W8" s="6"/>
      <c r="X8" s="6">
        <v>9.4E-2</v>
      </c>
      <c r="Y8" s="6"/>
      <c r="Z8" s="6"/>
      <c r="AA8" s="6"/>
      <c r="AB8" s="6"/>
    </row>
    <row r="9" spans="2:29" x14ac:dyDescent="0.3">
      <c r="B9" s="6">
        <v>503</v>
      </c>
      <c r="C9" s="6" t="str">
        <f>VLOOKUP(B9,'1_문헌특성'!A:BC,2,0)</f>
        <v>Kim (2021)</v>
      </c>
      <c r="D9" s="6" t="str">
        <f>VLOOKUP(B9,'1_문헌특성'!A:BC,3,0)</f>
        <v>NRCT</v>
      </c>
      <c r="E9" s="6" t="str">
        <f>VLOOKUP(B9,'1_문헌특성'!A:BC,7,0)</f>
        <v>소화기종양</v>
      </c>
      <c r="F9" s="6" t="str">
        <f>VLOOKUP(B9,'1_문헌특성'!A:BC,8,0)</f>
        <v>항문직장암</v>
      </c>
      <c r="G9" s="6" t="str">
        <f>VLOOKUP(B9,'1_문헌특성'!A:BC,9,0)</f>
        <v>국소 진행성 직장암</v>
      </c>
      <c r="H9" s="6" t="str">
        <f>VLOOKUP(B9,'1_문헌특성'!A:BC,31,0)</f>
        <v>RT+NACT+HT</v>
      </c>
      <c r="I9" s="6" t="str">
        <f>VLOOKUP(B9,'1_문헌특성'!A:BC,38,0)</f>
        <v>EHY-2000 Plus</v>
      </c>
      <c r="J9" s="6" t="str">
        <f>VLOOKUP(B9,'1_문헌특성'!A:BC,43,0)</f>
        <v>RT 후 1시간 내</v>
      </c>
      <c r="K9" s="6" t="str">
        <f>VLOOKUP(B9,'1_문헌특성'!A:BC,51,0)</f>
        <v>RT+NACT</v>
      </c>
      <c r="L9" s="6"/>
      <c r="M9" s="6" t="s">
        <v>277</v>
      </c>
      <c r="N9" s="6" t="s">
        <v>278</v>
      </c>
      <c r="O9" s="6" t="s">
        <v>283</v>
      </c>
      <c r="P9" s="6" t="s">
        <v>419</v>
      </c>
      <c r="Q9" s="6" t="s">
        <v>260</v>
      </c>
      <c r="R9" s="6">
        <v>62</v>
      </c>
      <c r="S9" s="6">
        <v>9</v>
      </c>
      <c r="T9" s="6"/>
      <c r="U9" s="6">
        <v>58</v>
      </c>
      <c r="V9" s="6">
        <v>8</v>
      </c>
      <c r="W9" s="6"/>
      <c r="X9" s="6">
        <v>0.14599999999999999</v>
      </c>
      <c r="Y9" s="6"/>
      <c r="Z9" s="6"/>
      <c r="AA9" s="6"/>
      <c r="AB9" s="6"/>
    </row>
    <row r="10" spans="2:29" x14ac:dyDescent="0.3">
      <c r="B10" s="6">
        <v>503</v>
      </c>
      <c r="C10" s="6" t="str">
        <f>VLOOKUP(B10,'1_문헌특성'!A:BC,2,0)</f>
        <v>Kim (2021)</v>
      </c>
      <c r="D10" s="6" t="str">
        <f>VLOOKUP(B10,'1_문헌특성'!A:BC,3,0)</f>
        <v>NRCT</v>
      </c>
      <c r="E10" s="6" t="str">
        <f>VLOOKUP(B10,'1_문헌특성'!A:BC,7,0)</f>
        <v>소화기종양</v>
      </c>
      <c r="F10" s="6" t="str">
        <f>VLOOKUP(B10,'1_문헌특성'!A:BC,8,0)</f>
        <v>항문직장암</v>
      </c>
      <c r="G10" s="6" t="str">
        <f>VLOOKUP(B10,'1_문헌특성'!A:BC,9,0)</f>
        <v>국소 진행성 직장암</v>
      </c>
      <c r="H10" s="6" t="str">
        <f>VLOOKUP(B10,'1_문헌특성'!A:BC,31,0)</f>
        <v>RT+NACT+HT</v>
      </c>
      <c r="I10" s="6" t="str">
        <f>VLOOKUP(B10,'1_문헌특성'!A:BC,38,0)</f>
        <v>EHY-2000 Plus</v>
      </c>
      <c r="J10" s="6" t="str">
        <f>VLOOKUP(B10,'1_문헌특성'!A:BC,43,0)</f>
        <v>RT 후 1시간 내</v>
      </c>
      <c r="K10" s="6" t="str">
        <f>VLOOKUP(B10,'1_문헌특성'!A:BC,51,0)</f>
        <v>RT+NACT</v>
      </c>
      <c r="L10" s="6"/>
      <c r="M10" s="6" t="s">
        <v>277</v>
      </c>
      <c r="N10" s="6" t="s">
        <v>279</v>
      </c>
      <c r="O10" s="6" t="s">
        <v>275</v>
      </c>
      <c r="P10" s="6" t="s">
        <v>419</v>
      </c>
      <c r="Q10" s="6" t="s">
        <v>260</v>
      </c>
      <c r="R10" s="6">
        <v>62</v>
      </c>
      <c r="S10" s="6">
        <v>31</v>
      </c>
      <c r="T10" s="6"/>
      <c r="U10" s="6">
        <v>58</v>
      </c>
      <c r="V10" s="6">
        <v>27</v>
      </c>
      <c r="W10" s="6"/>
      <c r="X10" s="6"/>
      <c r="Y10" s="6"/>
      <c r="Z10" s="6"/>
      <c r="AA10" s="6"/>
      <c r="AB10" s="6"/>
    </row>
    <row r="11" spans="2:29" x14ac:dyDescent="0.3">
      <c r="B11" s="6">
        <v>503</v>
      </c>
      <c r="C11" s="6" t="str">
        <f>VLOOKUP(B11,'1_문헌특성'!A:BC,2,0)</f>
        <v>Kim (2021)</v>
      </c>
      <c r="D11" s="6" t="str">
        <f>VLOOKUP(B11,'1_문헌특성'!A:BC,3,0)</f>
        <v>NRCT</v>
      </c>
      <c r="E11" s="6" t="str">
        <f>VLOOKUP(B11,'1_문헌특성'!A:BC,7,0)</f>
        <v>소화기종양</v>
      </c>
      <c r="F11" s="6" t="str">
        <f>VLOOKUP(B11,'1_문헌특성'!A:BC,8,0)</f>
        <v>항문직장암</v>
      </c>
      <c r="G11" s="6" t="str">
        <f>VLOOKUP(B11,'1_문헌특성'!A:BC,9,0)</f>
        <v>국소 진행성 직장암</v>
      </c>
      <c r="H11" s="6" t="str">
        <f>VLOOKUP(B11,'1_문헌특성'!A:BC,31,0)</f>
        <v>RT+NACT+HT</v>
      </c>
      <c r="I11" s="6" t="str">
        <f>VLOOKUP(B11,'1_문헌특성'!A:BC,38,0)</f>
        <v>EHY-2000 Plus</v>
      </c>
      <c r="J11" s="6" t="str">
        <f>VLOOKUP(B11,'1_문헌특성'!A:BC,43,0)</f>
        <v>RT 후 1시간 내</v>
      </c>
      <c r="K11" s="6" t="str">
        <f>VLOOKUP(B11,'1_문헌특성'!A:BC,51,0)</f>
        <v>RT+NACT</v>
      </c>
      <c r="L11" s="6"/>
      <c r="M11" s="6" t="s">
        <v>277</v>
      </c>
      <c r="N11" s="6" t="s">
        <v>280</v>
      </c>
      <c r="O11" s="6" t="s">
        <v>275</v>
      </c>
      <c r="P11" s="6" t="s">
        <v>419</v>
      </c>
      <c r="Q11" s="6" t="s">
        <v>260</v>
      </c>
      <c r="R11" s="6">
        <v>62</v>
      </c>
      <c r="S11" s="6">
        <v>10</v>
      </c>
      <c r="T11" s="6"/>
      <c r="U11" s="6">
        <v>58</v>
      </c>
      <c r="V11" s="6">
        <v>18</v>
      </c>
      <c r="W11" s="6"/>
      <c r="X11" s="6"/>
      <c r="Y11" s="6"/>
      <c r="Z11" s="6"/>
      <c r="AA11" s="6"/>
      <c r="AB11" s="6"/>
    </row>
    <row r="12" spans="2:29" x14ac:dyDescent="0.3">
      <c r="B12" s="6">
        <v>503</v>
      </c>
      <c r="C12" s="6" t="str">
        <f>VLOOKUP(B12,'1_문헌특성'!A:BC,2,0)</f>
        <v>Kim (2021)</v>
      </c>
      <c r="D12" s="6" t="str">
        <f>VLOOKUP(B12,'1_문헌특성'!A:BC,3,0)</f>
        <v>NRCT</v>
      </c>
      <c r="E12" s="6" t="str">
        <f>VLOOKUP(B12,'1_문헌특성'!A:BC,7,0)</f>
        <v>소화기종양</v>
      </c>
      <c r="F12" s="6" t="str">
        <f>VLOOKUP(B12,'1_문헌특성'!A:BC,8,0)</f>
        <v>항문직장암</v>
      </c>
      <c r="G12" s="6" t="str">
        <f>VLOOKUP(B12,'1_문헌특성'!A:BC,9,0)</f>
        <v>국소 진행성 직장암</v>
      </c>
      <c r="H12" s="6" t="str">
        <f>VLOOKUP(B12,'1_문헌특성'!A:BC,31,0)</f>
        <v>RT+NACT+HT</v>
      </c>
      <c r="I12" s="6" t="str">
        <f>VLOOKUP(B12,'1_문헌특성'!A:BC,38,0)</f>
        <v>EHY-2000 Plus</v>
      </c>
      <c r="J12" s="6" t="str">
        <f>VLOOKUP(B12,'1_문헌특성'!A:BC,43,0)</f>
        <v>RT 후 1시간 내</v>
      </c>
      <c r="K12" s="6" t="str">
        <f>VLOOKUP(B12,'1_문헌특성'!A:BC,51,0)</f>
        <v>RT+NACT</v>
      </c>
      <c r="L12" s="6"/>
      <c r="M12" s="6" t="s">
        <v>277</v>
      </c>
      <c r="N12" s="6" t="s">
        <v>281</v>
      </c>
      <c r="O12" s="6" t="s">
        <v>275</v>
      </c>
      <c r="P12" s="6" t="s">
        <v>419</v>
      </c>
      <c r="Q12" s="6" t="s">
        <v>260</v>
      </c>
      <c r="R12" s="6">
        <v>62</v>
      </c>
      <c r="S12" s="6">
        <v>12</v>
      </c>
      <c r="T12" s="6"/>
      <c r="U12" s="6">
        <v>58</v>
      </c>
      <c r="V12" s="6">
        <v>5</v>
      </c>
      <c r="W12" s="6"/>
      <c r="X12" s="6"/>
      <c r="Y12" s="6"/>
      <c r="Z12" s="6"/>
      <c r="AA12" s="6"/>
      <c r="AB12" s="6"/>
    </row>
    <row r="13" spans="2:29" x14ac:dyDescent="0.3">
      <c r="B13" s="6">
        <v>503</v>
      </c>
      <c r="C13" s="6" t="str">
        <f>VLOOKUP(B13,'1_문헌특성'!A:BC,2,0)</f>
        <v>Kim (2021)</v>
      </c>
      <c r="D13" s="6" t="str">
        <f>VLOOKUP(B13,'1_문헌특성'!A:BC,3,0)</f>
        <v>NRCT</v>
      </c>
      <c r="E13" s="6" t="str">
        <f>VLOOKUP(B13,'1_문헌특성'!A:BC,7,0)</f>
        <v>소화기종양</v>
      </c>
      <c r="F13" s="6" t="str">
        <f>VLOOKUP(B13,'1_문헌특성'!A:BC,8,0)</f>
        <v>항문직장암</v>
      </c>
      <c r="G13" s="6" t="str">
        <f>VLOOKUP(B13,'1_문헌특성'!A:BC,9,0)</f>
        <v>국소 진행성 직장암</v>
      </c>
      <c r="H13" s="6" t="str">
        <f>VLOOKUP(B13,'1_문헌특성'!A:BC,31,0)</f>
        <v>RT+NACT+HT</v>
      </c>
      <c r="I13" s="6" t="str">
        <f>VLOOKUP(B13,'1_문헌특성'!A:BC,38,0)</f>
        <v>EHY-2000 Plus</v>
      </c>
      <c r="J13" s="6" t="str">
        <f>VLOOKUP(B13,'1_문헌특성'!A:BC,43,0)</f>
        <v>RT 후 1시간 내</v>
      </c>
      <c r="K13" s="6" t="str">
        <f>VLOOKUP(B13,'1_문헌특성'!A:BC,51,0)</f>
        <v>RT+NACT</v>
      </c>
      <c r="L13" s="6"/>
      <c r="M13" s="6" t="s">
        <v>282</v>
      </c>
      <c r="N13" s="6"/>
      <c r="O13" s="6" t="s">
        <v>276</v>
      </c>
      <c r="P13" s="6" t="s">
        <v>419</v>
      </c>
      <c r="Q13" s="6" t="s">
        <v>260</v>
      </c>
      <c r="R13" s="6">
        <v>62</v>
      </c>
      <c r="S13" s="6">
        <v>22</v>
      </c>
      <c r="T13" s="6"/>
      <c r="U13" s="6">
        <v>58</v>
      </c>
      <c r="V13" s="6">
        <v>23</v>
      </c>
      <c r="W13" s="6"/>
      <c r="X13" s="6">
        <v>0.63700000000000001</v>
      </c>
      <c r="Y13" s="6"/>
      <c r="Z13" s="6"/>
      <c r="AA13" s="6"/>
      <c r="AB13" s="6"/>
    </row>
    <row r="14" spans="2:29" x14ac:dyDescent="0.3">
      <c r="B14" s="6">
        <v>503</v>
      </c>
      <c r="C14" s="6" t="str">
        <f>VLOOKUP(B14,'1_문헌특성'!A:BC,2,0)</f>
        <v>Kim (2021)</v>
      </c>
      <c r="D14" s="6" t="str">
        <f>VLOOKUP(B14,'1_문헌특성'!A:BC,3,0)</f>
        <v>NRCT</v>
      </c>
      <c r="E14" s="6" t="str">
        <f>VLOOKUP(B14,'1_문헌특성'!A:BC,7,0)</f>
        <v>소화기종양</v>
      </c>
      <c r="F14" s="6" t="str">
        <f>VLOOKUP(B14,'1_문헌특성'!A:BC,8,0)</f>
        <v>항문직장암</v>
      </c>
      <c r="G14" s="6" t="str">
        <f>VLOOKUP(B14,'1_문헌특성'!A:BC,9,0)</f>
        <v>국소 진행성 직장암</v>
      </c>
      <c r="H14" s="6" t="str">
        <f>VLOOKUP(B14,'1_문헌특성'!A:BC,31,0)</f>
        <v>RT+NACT+HT</v>
      </c>
      <c r="I14" s="6" t="str">
        <f>VLOOKUP(B14,'1_문헌특성'!A:BC,38,0)</f>
        <v>EHY-2000 Plus</v>
      </c>
      <c r="J14" s="6" t="str">
        <f>VLOOKUP(B14,'1_문헌특성'!A:BC,43,0)</f>
        <v>RT 후 1시간 내</v>
      </c>
      <c r="K14" s="6" t="str">
        <f>VLOOKUP(B14,'1_문헌특성'!A:BC,51,0)</f>
        <v>RT+NACT</v>
      </c>
      <c r="L14" s="6" t="s">
        <v>284</v>
      </c>
      <c r="M14" s="6" t="s">
        <v>282</v>
      </c>
      <c r="N14" s="6" t="s">
        <v>284</v>
      </c>
      <c r="O14" s="6"/>
      <c r="P14" s="6" t="s">
        <v>419</v>
      </c>
      <c r="Q14" s="6" t="s">
        <v>260</v>
      </c>
      <c r="R14" s="6">
        <v>43</v>
      </c>
      <c r="S14" s="6">
        <v>16</v>
      </c>
      <c r="T14" s="6"/>
      <c r="U14" s="6">
        <v>43</v>
      </c>
      <c r="V14" s="6">
        <v>23</v>
      </c>
      <c r="W14" s="6"/>
      <c r="X14" s="6">
        <v>0.13</v>
      </c>
      <c r="Y14" s="6"/>
      <c r="Z14" s="6"/>
      <c r="AA14" s="6"/>
      <c r="AB14" s="6"/>
    </row>
    <row r="15" spans="2:29" x14ac:dyDescent="0.3">
      <c r="B15" s="6">
        <v>503</v>
      </c>
      <c r="C15" s="6" t="str">
        <f>VLOOKUP(B15,'1_문헌특성'!A:BC,2,0)</f>
        <v>Kim (2021)</v>
      </c>
      <c r="D15" s="6" t="str">
        <f>VLOOKUP(B15,'1_문헌특성'!A:BC,3,0)</f>
        <v>NRCT</v>
      </c>
      <c r="E15" s="6" t="str">
        <f>VLOOKUP(B15,'1_문헌특성'!A:BC,7,0)</f>
        <v>소화기종양</v>
      </c>
      <c r="F15" s="6" t="str">
        <f>VLOOKUP(B15,'1_문헌특성'!A:BC,8,0)</f>
        <v>항문직장암</v>
      </c>
      <c r="G15" s="6" t="str">
        <f>VLOOKUP(B15,'1_문헌특성'!A:BC,9,0)</f>
        <v>국소 진행성 직장암</v>
      </c>
      <c r="H15" s="6" t="str">
        <f>VLOOKUP(B15,'1_문헌특성'!A:BC,31,0)</f>
        <v>RT+NACT+HT</v>
      </c>
      <c r="I15" s="6" t="str">
        <f>VLOOKUP(B15,'1_문헌특성'!A:BC,38,0)</f>
        <v>EHY-2000 Plus</v>
      </c>
      <c r="J15" s="6" t="str">
        <f>VLOOKUP(B15,'1_문헌특성'!A:BC,43,0)</f>
        <v>RT 후 1시간 내</v>
      </c>
      <c r="K15" s="6" t="str">
        <f>VLOOKUP(B15,'1_문헌특성'!A:BC,51,0)</f>
        <v>RT+NACT</v>
      </c>
      <c r="L15" s="6" t="s">
        <v>285</v>
      </c>
      <c r="M15" s="6" t="s">
        <v>282</v>
      </c>
      <c r="N15" s="6" t="s">
        <v>285</v>
      </c>
      <c r="O15" s="6"/>
      <c r="P15" s="6" t="s">
        <v>419</v>
      </c>
      <c r="Q15" s="6" t="s">
        <v>260</v>
      </c>
      <c r="R15" s="6">
        <v>19</v>
      </c>
      <c r="S15" s="6">
        <v>6</v>
      </c>
      <c r="T15" s="6"/>
      <c r="U15" s="6">
        <v>15</v>
      </c>
      <c r="V15" s="6">
        <v>0</v>
      </c>
      <c r="W15" s="6"/>
      <c r="X15" s="6">
        <v>2.4E-2</v>
      </c>
      <c r="Y15" s="6"/>
      <c r="Z15" s="6"/>
      <c r="AA15" s="6"/>
      <c r="AB15" s="6"/>
    </row>
    <row r="16" spans="2:29" x14ac:dyDescent="0.3">
      <c r="B16" s="6">
        <v>503</v>
      </c>
      <c r="C16" s="6" t="str">
        <f>VLOOKUP(B16,'1_문헌특성'!A:BC,2,0)</f>
        <v>Kim (2021)</v>
      </c>
      <c r="D16" s="6" t="str">
        <f>VLOOKUP(B16,'1_문헌특성'!A:BC,3,0)</f>
        <v>NRCT</v>
      </c>
      <c r="E16" s="6" t="str">
        <f>VLOOKUP(B16,'1_문헌특성'!A:BC,7,0)</f>
        <v>소화기종양</v>
      </c>
      <c r="F16" s="6" t="str">
        <f>VLOOKUP(B16,'1_문헌특성'!A:BC,8,0)</f>
        <v>항문직장암</v>
      </c>
      <c r="G16" s="6" t="str">
        <f>VLOOKUP(B16,'1_문헌특성'!A:BC,9,0)</f>
        <v>국소 진행성 직장암</v>
      </c>
      <c r="H16" s="6" t="str">
        <f>VLOOKUP(B16,'1_문헌특성'!A:BC,31,0)</f>
        <v>RT+NACT+HT</v>
      </c>
      <c r="I16" s="6" t="str">
        <f>VLOOKUP(B16,'1_문헌특성'!A:BC,38,0)</f>
        <v>EHY-2000 Plus</v>
      </c>
      <c r="J16" s="6" t="str">
        <f>VLOOKUP(B16,'1_문헌특성'!A:BC,43,0)</f>
        <v>RT 후 1시간 내</v>
      </c>
      <c r="K16" s="6" t="str">
        <f>VLOOKUP(B16,'1_문헌특성'!A:BC,51,0)</f>
        <v>RT+NACT</v>
      </c>
      <c r="L16" s="6"/>
      <c r="M16" s="6" t="s">
        <v>265</v>
      </c>
      <c r="N16" s="6" t="s">
        <v>287</v>
      </c>
      <c r="O16" s="6" t="s">
        <v>266</v>
      </c>
      <c r="P16" s="6" t="s">
        <v>419</v>
      </c>
      <c r="Q16" s="6"/>
      <c r="R16" s="6">
        <v>62</v>
      </c>
      <c r="S16" s="6">
        <v>45</v>
      </c>
      <c r="T16" s="6"/>
      <c r="U16" s="6"/>
      <c r="V16" s="6" t="s">
        <v>286</v>
      </c>
      <c r="W16" s="6"/>
      <c r="X16" s="6" t="s">
        <v>286</v>
      </c>
      <c r="Y16" s="6"/>
      <c r="Z16" s="6"/>
      <c r="AA16" s="6"/>
      <c r="AB16" s="6"/>
    </row>
    <row r="17" spans="2:28" x14ac:dyDescent="0.3">
      <c r="B17" s="6">
        <v>503</v>
      </c>
      <c r="C17" s="6" t="str">
        <f>VLOOKUP(B17,'1_문헌특성'!A:BC,2,0)</f>
        <v>Kim (2021)</v>
      </c>
      <c r="D17" s="6" t="str">
        <f>VLOOKUP(B17,'1_문헌특성'!A:BC,3,0)</f>
        <v>NRCT</v>
      </c>
      <c r="E17" s="6" t="str">
        <f>VLOOKUP(B17,'1_문헌특성'!A:BC,7,0)</f>
        <v>소화기종양</v>
      </c>
      <c r="F17" s="6" t="str">
        <f>VLOOKUP(B17,'1_문헌특성'!A:BC,8,0)</f>
        <v>항문직장암</v>
      </c>
      <c r="G17" s="6" t="str">
        <f>VLOOKUP(B17,'1_문헌특성'!A:BC,9,0)</f>
        <v>국소 진행성 직장암</v>
      </c>
      <c r="H17" s="6" t="str">
        <f>VLOOKUP(B17,'1_문헌특성'!A:BC,31,0)</f>
        <v>RT+NACT+HT</v>
      </c>
      <c r="I17" s="6" t="str">
        <f>VLOOKUP(B17,'1_문헌특성'!A:BC,38,0)</f>
        <v>EHY-2000 Plus</v>
      </c>
      <c r="J17" s="6" t="str">
        <f>VLOOKUP(B17,'1_문헌특성'!A:BC,43,0)</f>
        <v>RT 후 1시간 내</v>
      </c>
      <c r="K17" s="6" t="str">
        <f>VLOOKUP(B17,'1_문헌특성'!A:BC,51,0)</f>
        <v>RT+NACT</v>
      </c>
      <c r="L17" s="6"/>
      <c r="M17" s="6" t="s">
        <v>265</v>
      </c>
      <c r="N17" s="6" t="s">
        <v>291</v>
      </c>
      <c r="O17" s="6" t="s">
        <v>266</v>
      </c>
      <c r="P17" s="6" t="s">
        <v>419</v>
      </c>
      <c r="Q17" s="6"/>
      <c r="R17" s="6">
        <v>62</v>
      </c>
      <c r="S17" s="6">
        <v>15</v>
      </c>
      <c r="T17" s="6"/>
      <c r="U17" s="6"/>
      <c r="V17" s="6" t="s">
        <v>286</v>
      </c>
      <c r="W17" s="6"/>
      <c r="X17" s="6"/>
      <c r="Y17" s="6"/>
      <c r="Z17" s="6"/>
      <c r="AA17" s="6"/>
      <c r="AB17" s="6"/>
    </row>
    <row r="18" spans="2:28" x14ac:dyDescent="0.3">
      <c r="B18" s="6">
        <v>503</v>
      </c>
      <c r="C18" s="6" t="str">
        <f>VLOOKUP(B18,'1_문헌특성'!A:BC,2,0)</f>
        <v>Kim (2021)</v>
      </c>
      <c r="D18" s="6" t="str">
        <f>VLOOKUP(B18,'1_문헌특성'!A:BC,3,0)</f>
        <v>NRCT</v>
      </c>
      <c r="E18" s="6" t="str">
        <f>VLOOKUP(B18,'1_문헌특성'!A:BC,7,0)</f>
        <v>소화기종양</v>
      </c>
      <c r="F18" s="6" t="str">
        <f>VLOOKUP(B18,'1_문헌특성'!A:BC,8,0)</f>
        <v>항문직장암</v>
      </c>
      <c r="G18" s="6" t="str">
        <f>VLOOKUP(B18,'1_문헌특성'!A:BC,9,0)</f>
        <v>국소 진행성 직장암</v>
      </c>
      <c r="H18" s="6" t="str">
        <f>VLOOKUP(B18,'1_문헌특성'!A:BC,31,0)</f>
        <v>RT+NACT+HT</v>
      </c>
      <c r="I18" s="6" t="str">
        <f>VLOOKUP(B18,'1_문헌특성'!A:BC,38,0)</f>
        <v>EHY-2000 Plus</v>
      </c>
      <c r="J18" s="6" t="str">
        <f>VLOOKUP(B18,'1_문헌특성'!A:BC,43,0)</f>
        <v>RT 후 1시간 내</v>
      </c>
      <c r="K18" s="6" t="str">
        <f>VLOOKUP(B18,'1_문헌특성'!A:BC,51,0)</f>
        <v>RT+NACT</v>
      </c>
      <c r="L18" s="6"/>
      <c r="M18" s="6" t="s">
        <v>265</v>
      </c>
      <c r="N18" s="6" t="s">
        <v>292</v>
      </c>
      <c r="O18" s="6" t="s">
        <v>266</v>
      </c>
      <c r="P18" s="6" t="s">
        <v>419</v>
      </c>
      <c r="Q18" s="6"/>
      <c r="R18" s="6">
        <v>62</v>
      </c>
      <c r="S18" s="6">
        <v>0</v>
      </c>
      <c r="T18" s="6"/>
      <c r="U18" s="6"/>
      <c r="V18" s="6" t="s">
        <v>286</v>
      </c>
      <c r="W18" s="6"/>
      <c r="X18" s="6"/>
      <c r="Y18" s="6"/>
      <c r="Z18" s="6"/>
      <c r="AA18" s="6"/>
      <c r="AB18" s="6"/>
    </row>
    <row r="19" spans="2:28" x14ac:dyDescent="0.3">
      <c r="B19" s="6">
        <v>503</v>
      </c>
      <c r="C19" s="6" t="str">
        <f>VLOOKUP(B19,'1_문헌특성'!A:BC,2,0)</f>
        <v>Kim (2021)</v>
      </c>
      <c r="D19" s="6" t="str">
        <f>VLOOKUP(B19,'1_문헌특성'!A:BC,3,0)</f>
        <v>NRCT</v>
      </c>
      <c r="E19" s="6" t="str">
        <f>VLOOKUP(B19,'1_문헌특성'!A:BC,7,0)</f>
        <v>소화기종양</v>
      </c>
      <c r="F19" s="6" t="str">
        <f>VLOOKUP(B19,'1_문헌특성'!A:BC,8,0)</f>
        <v>항문직장암</v>
      </c>
      <c r="G19" s="6" t="str">
        <f>VLOOKUP(B19,'1_문헌특성'!A:BC,9,0)</f>
        <v>국소 진행성 직장암</v>
      </c>
      <c r="H19" s="6" t="str">
        <f>VLOOKUP(B19,'1_문헌특성'!A:BC,31,0)</f>
        <v>RT+NACT+HT</v>
      </c>
      <c r="I19" s="6" t="str">
        <f>VLOOKUP(B19,'1_문헌특성'!A:BC,38,0)</f>
        <v>EHY-2000 Plus</v>
      </c>
      <c r="J19" s="6" t="str">
        <f>VLOOKUP(B19,'1_문헌특성'!A:BC,43,0)</f>
        <v>RT 후 1시간 내</v>
      </c>
      <c r="K19" s="6" t="str">
        <f>VLOOKUP(B19,'1_문헌특성'!A:BC,51,0)</f>
        <v>RT+NACT</v>
      </c>
      <c r="L19" s="6"/>
      <c r="M19" s="6" t="s">
        <v>265</v>
      </c>
      <c r="N19" s="6" t="s">
        <v>293</v>
      </c>
      <c r="O19" s="6" t="s">
        <v>266</v>
      </c>
      <c r="P19" s="6" t="s">
        <v>419</v>
      </c>
      <c r="Q19" s="6"/>
      <c r="R19" s="6">
        <v>62</v>
      </c>
      <c r="S19" s="6">
        <v>2</v>
      </c>
      <c r="T19" s="6"/>
      <c r="U19" s="6"/>
      <c r="V19" s="6" t="s">
        <v>286</v>
      </c>
      <c r="W19" s="6"/>
      <c r="X19" s="6"/>
      <c r="Y19" s="6"/>
      <c r="Z19" s="6"/>
      <c r="AA19" s="6"/>
      <c r="AB19" s="6"/>
    </row>
    <row r="20" spans="2:28" x14ac:dyDescent="0.3">
      <c r="B20" s="6">
        <v>503</v>
      </c>
      <c r="C20" s="6" t="str">
        <f>VLOOKUP(B20,'1_문헌특성'!A:BC,2,0)</f>
        <v>Kim (2021)</v>
      </c>
      <c r="D20" s="6" t="str">
        <f>VLOOKUP(B20,'1_문헌특성'!A:BC,3,0)</f>
        <v>NRCT</v>
      </c>
      <c r="E20" s="6" t="str">
        <f>VLOOKUP(B20,'1_문헌특성'!A:BC,7,0)</f>
        <v>소화기종양</v>
      </c>
      <c r="F20" s="6" t="str">
        <f>VLOOKUP(B20,'1_문헌특성'!A:BC,8,0)</f>
        <v>항문직장암</v>
      </c>
      <c r="G20" s="6" t="str">
        <f>VLOOKUP(B20,'1_문헌특성'!A:BC,9,0)</f>
        <v>국소 진행성 직장암</v>
      </c>
      <c r="H20" s="6" t="str">
        <f>VLOOKUP(B20,'1_문헌특성'!A:BC,31,0)</f>
        <v>RT+NACT+HT</v>
      </c>
      <c r="I20" s="6" t="str">
        <f>VLOOKUP(B20,'1_문헌특성'!A:BC,38,0)</f>
        <v>EHY-2000 Plus</v>
      </c>
      <c r="J20" s="6" t="str">
        <f>VLOOKUP(B20,'1_문헌특성'!A:BC,43,0)</f>
        <v>RT 후 1시간 내</v>
      </c>
      <c r="K20" s="6" t="str">
        <f>VLOOKUP(B20,'1_문헌특성'!A:BC,51,0)</f>
        <v>RT+NACT</v>
      </c>
      <c r="L20" s="6"/>
      <c r="M20" s="6" t="s">
        <v>265</v>
      </c>
      <c r="N20" s="6" t="s">
        <v>288</v>
      </c>
      <c r="O20" s="6" t="s">
        <v>266</v>
      </c>
      <c r="P20" s="6" t="s">
        <v>419</v>
      </c>
      <c r="Q20" s="6"/>
      <c r="R20" s="6">
        <v>62</v>
      </c>
      <c r="S20" s="6">
        <v>24</v>
      </c>
      <c r="T20" s="6"/>
      <c r="U20" s="6">
        <v>58</v>
      </c>
      <c r="V20" s="6">
        <v>14</v>
      </c>
      <c r="W20" s="6"/>
      <c r="X20" s="6">
        <v>0.219</v>
      </c>
      <c r="Y20" s="6"/>
      <c r="Z20" s="6"/>
      <c r="AA20" s="6"/>
      <c r="AB20" s="6"/>
    </row>
    <row r="21" spans="2:28" x14ac:dyDescent="0.3">
      <c r="B21" s="6">
        <v>503</v>
      </c>
      <c r="C21" s="6" t="str">
        <f>VLOOKUP(B21,'1_문헌특성'!A:BC,2,0)</f>
        <v>Kim (2021)</v>
      </c>
      <c r="D21" s="6" t="str">
        <f>VLOOKUP(B21,'1_문헌특성'!A:BC,3,0)</f>
        <v>NRCT</v>
      </c>
      <c r="E21" s="6" t="str">
        <f>VLOOKUP(B21,'1_문헌특성'!A:BC,7,0)</f>
        <v>소화기종양</v>
      </c>
      <c r="F21" s="6" t="str">
        <f>VLOOKUP(B21,'1_문헌특성'!A:BC,8,0)</f>
        <v>항문직장암</v>
      </c>
      <c r="G21" s="6" t="str">
        <f>VLOOKUP(B21,'1_문헌특성'!A:BC,9,0)</f>
        <v>국소 진행성 직장암</v>
      </c>
      <c r="H21" s="6" t="str">
        <f>VLOOKUP(B21,'1_문헌특성'!A:BC,31,0)</f>
        <v>RT+NACT+HT</v>
      </c>
      <c r="I21" s="6" t="str">
        <f>VLOOKUP(B21,'1_문헌특성'!A:BC,38,0)</f>
        <v>EHY-2000 Plus</v>
      </c>
      <c r="J21" s="6" t="str">
        <f>VLOOKUP(B21,'1_문헌특성'!A:BC,43,0)</f>
        <v>RT 후 1시간 내</v>
      </c>
      <c r="K21" s="6" t="str">
        <f>VLOOKUP(B21,'1_문헌특성'!A:BC,51,0)</f>
        <v>RT+NACT</v>
      </c>
      <c r="L21" s="6"/>
      <c r="M21" s="6" t="s">
        <v>265</v>
      </c>
      <c r="N21" s="6" t="s">
        <v>294</v>
      </c>
      <c r="O21" s="6" t="s">
        <v>266</v>
      </c>
      <c r="P21" s="6" t="s">
        <v>419</v>
      </c>
      <c r="Q21" s="6"/>
      <c r="R21" s="6">
        <v>62</v>
      </c>
      <c r="S21" s="6">
        <v>22</v>
      </c>
      <c r="T21" s="6"/>
      <c r="U21" s="6">
        <v>58</v>
      </c>
      <c r="V21" s="6">
        <v>27</v>
      </c>
      <c r="W21" s="6"/>
      <c r="X21" s="6"/>
      <c r="Y21" s="6"/>
      <c r="Z21" s="6"/>
      <c r="AA21" s="6"/>
      <c r="AB21" s="6"/>
    </row>
    <row r="22" spans="2:28" x14ac:dyDescent="0.3">
      <c r="B22" s="6">
        <v>503</v>
      </c>
      <c r="C22" s="6" t="str">
        <f>VLOOKUP(B22,'1_문헌특성'!A:BC,2,0)</f>
        <v>Kim (2021)</v>
      </c>
      <c r="D22" s="6" t="str">
        <f>VLOOKUP(B22,'1_문헌특성'!A:BC,3,0)</f>
        <v>NRCT</v>
      </c>
      <c r="E22" s="6" t="str">
        <f>VLOOKUP(B22,'1_문헌특성'!A:BC,7,0)</f>
        <v>소화기종양</v>
      </c>
      <c r="F22" s="6" t="str">
        <f>VLOOKUP(B22,'1_문헌특성'!A:BC,8,0)</f>
        <v>항문직장암</v>
      </c>
      <c r="G22" s="6" t="str">
        <f>VLOOKUP(B22,'1_문헌특성'!A:BC,9,0)</f>
        <v>국소 진행성 직장암</v>
      </c>
      <c r="H22" s="6" t="str">
        <f>VLOOKUP(B22,'1_문헌특성'!A:BC,31,0)</f>
        <v>RT+NACT+HT</v>
      </c>
      <c r="I22" s="6" t="str">
        <f>VLOOKUP(B22,'1_문헌특성'!A:BC,38,0)</f>
        <v>EHY-2000 Plus</v>
      </c>
      <c r="J22" s="6" t="str">
        <f>VLOOKUP(B22,'1_문헌특성'!A:BC,43,0)</f>
        <v>RT 후 1시간 내</v>
      </c>
      <c r="K22" s="6" t="str">
        <f>VLOOKUP(B22,'1_문헌특성'!A:BC,51,0)</f>
        <v>RT+NACT</v>
      </c>
      <c r="L22" s="6"/>
      <c r="M22" s="6" t="s">
        <v>265</v>
      </c>
      <c r="N22" s="6" t="s">
        <v>295</v>
      </c>
      <c r="O22" s="6" t="s">
        <v>266</v>
      </c>
      <c r="P22" s="6" t="s">
        <v>419</v>
      </c>
      <c r="Q22" s="6"/>
      <c r="R22" s="6">
        <v>62</v>
      </c>
      <c r="S22" s="6">
        <v>16</v>
      </c>
      <c r="T22" s="6"/>
      <c r="U22" s="6">
        <v>58</v>
      </c>
      <c r="V22" s="6">
        <v>17</v>
      </c>
      <c r="W22" s="6"/>
      <c r="X22" s="6"/>
      <c r="Y22" s="6"/>
      <c r="Z22" s="6"/>
      <c r="AA22" s="6"/>
      <c r="AB22" s="6"/>
    </row>
    <row r="23" spans="2:28" x14ac:dyDescent="0.3">
      <c r="B23" s="6">
        <v>503</v>
      </c>
      <c r="C23" s="6" t="str">
        <f>VLOOKUP(B23,'1_문헌특성'!A:BC,2,0)</f>
        <v>Kim (2021)</v>
      </c>
      <c r="D23" s="6" t="str">
        <f>VLOOKUP(B23,'1_문헌특성'!A:BC,3,0)</f>
        <v>NRCT</v>
      </c>
      <c r="E23" s="6" t="str">
        <f>VLOOKUP(B23,'1_문헌특성'!A:BC,7,0)</f>
        <v>소화기종양</v>
      </c>
      <c r="F23" s="6" t="str">
        <f>VLOOKUP(B23,'1_문헌특성'!A:BC,8,0)</f>
        <v>항문직장암</v>
      </c>
      <c r="G23" s="6" t="str">
        <f>VLOOKUP(B23,'1_문헌특성'!A:BC,9,0)</f>
        <v>국소 진행성 직장암</v>
      </c>
      <c r="H23" s="6" t="str">
        <f>VLOOKUP(B23,'1_문헌특성'!A:BC,31,0)</f>
        <v>RT+NACT+HT</v>
      </c>
      <c r="I23" s="6" t="str">
        <f>VLOOKUP(B23,'1_문헌특성'!A:BC,38,0)</f>
        <v>EHY-2000 Plus</v>
      </c>
      <c r="J23" s="6" t="str">
        <f>VLOOKUP(B23,'1_문헌특성'!A:BC,43,0)</f>
        <v>RT 후 1시간 내</v>
      </c>
      <c r="K23" s="6" t="str">
        <f>VLOOKUP(B23,'1_문헌특성'!A:BC,51,0)</f>
        <v>RT+NACT</v>
      </c>
      <c r="L23" s="6"/>
      <c r="M23" s="6" t="s">
        <v>265</v>
      </c>
      <c r="N23" s="6" t="s">
        <v>296</v>
      </c>
      <c r="O23" s="6" t="s">
        <v>266</v>
      </c>
      <c r="P23" s="6" t="s">
        <v>419</v>
      </c>
      <c r="Q23" s="6"/>
      <c r="R23" s="6">
        <v>62</v>
      </c>
      <c r="S23" s="6">
        <v>0</v>
      </c>
      <c r="T23" s="6"/>
      <c r="U23" s="6">
        <v>58</v>
      </c>
      <c r="V23" s="6">
        <v>0</v>
      </c>
      <c r="W23" s="6"/>
      <c r="X23" s="6"/>
      <c r="Y23" s="6"/>
      <c r="Z23" s="6"/>
      <c r="AA23" s="6"/>
      <c r="AB23" s="6"/>
    </row>
    <row r="24" spans="2:28" x14ac:dyDescent="0.3">
      <c r="B24" s="6">
        <v>503</v>
      </c>
      <c r="C24" s="6" t="str">
        <f>VLOOKUP(B24,'1_문헌특성'!A:BC,2,0)</f>
        <v>Kim (2021)</v>
      </c>
      <c r="D24" s="6" t="str">
        <f>VLOOKUP(B24,'1_문헌특성'!A:BC,3,0)</f>
        <v>NRCT</v>
      </c>
      <c r="E24" s="6" t="str">
        <f>VLOOKUP(B24,'1_문헌특성'!A:BC,7,0)</f>
        <v>소화기종양</v>
      </c>
      <c r="F24" s="6" t="str">
        <f>VLOOKUP(B24,'1_문헌특성'!A:BC,8,0)</f>
        <v>항문직장암</v>
      </c>
      <c r="G24" s="6" t="str">
        <f>VLOOKUP(B24,'1_문헌특성'!A:BC,9,0)</f>
        <v>국소 진행성 직장암</v>
      </c>
      <c r="H24" s="6" t="str">
        <f>VLOOKUP(B24,'1_문헌특성'!A:BC,31,0)</f>
        <v>RT+NACT+HT</v>
      </c>
      <c r="I24" s="6" t="str">
        <f>VLOOKUP(B24,'1_문헌특성'!A:BC,38,0)</f>
        <v>EHY-2000 Plus</v>
      </c>
      <c r="J24" s="6" t="str">
        <f>VLOOKUP(B24,'1_문헌특성'!A:BC,43,0)</f>
        <v>RT 후 1시간 내</v>
      </c>
      <c r="K24" s="6" t="str">
        <f>VLOOKUP(B24,'1_문헌특성'!A:BC,51,0)</f>
        <v>RT+NACT</v>
      </c>
      <c r="L24" s="6"/>
      <c r="M24" s="6" t="s">
        <v>265</v>
      </c>
      <c r="N24" s="6" t="s">
        <v>289</v>
      </c>
      <c r="O24" s="6" t="s">
        <v>266</v>
      </c>
      <c r="P24" s="6" t="s">
        <v>419</v>
      </c>
      <c r="Q24" s="6"/>
      <c r="R24" s="6">
        <v>62</v>
      </c>
      <c r="S24" s="6">
        <v>44</v>
      </c>
      <c r="T24" s="6"/>
      <c r="U24" s="6">
        <v>58</v>
      </c>
      <c r="V24" s="6">
        <v>37</v>
      </c>
      <c r="W24" s="6"/>
      <c r="X24" s="6">
        <v>0.80200000000000005</v>
      </c>
      <c r="Y24" s="6"/>
      <c r="Z24" s="6"/>
      <c r="AA24" s="6"/>
      <c r="AB24" s="6"/>
    </row>
    <row r="25" spans="2:28" x14ac:dyDescent="0.3">
      <c r="B25" s="6">
        <v>503</v>
      </c>
      <c r="C25" s="6" t="str">
        <f>VLOOKUP(B25,'1_문헌특성'!A:BC,2,0)</f>
        <v>Kim (2021)</v>
      </c>
      <c r="D25" s="6" t="str">
        <f>VLOOKUP(B25,'1_문헌특성'!A:BC,3,0)</f>
        <v>NRCT</v>
      </c>
      <c r="E25" s="6" t="str">
        <f>VLOOKUP(B25,'1_문헌특성'!A:BC,7,0)</f>
        <v>소화기종양</v>
      </c>
      <c r="F25" s="6" t="str">
        <f>VLOOKUP(B25,'1_문헌특성'!A:BC,8,0)</f>
        <v>항문직장암</v>
      </c>
      <c r="G25" s="6" t="str">
        <f>VLOOKUP(B25,'1_문헌특성'!A:BC,9,0)</f>
        <v>국소 진행성 직장암</v>
      </c>
      <c r="H25" s="6" t="str">
        <f>VLOOKUP(B25,'1_문헌특성'!A:BC,31,0)</f>
        <v>RT+NACT+HT</v>
      </c>
      <c r="I25" s="6" t="str">
        <f>VLOOKUP(B25,'1_문헌특성'!A:BC,38,0)</f>
        <v>EHY-2000 Plus</v>
      </c>
      <c r="J25" s="6" t="str">
        <f>VLOOKUP(B25,'1_문헌특성'!A:BC,43,0)</f>
        <v>RT 후 1시간 내</v>
      </c>
      <c r="K25" s="6" t="str">
        <f>VLOOKUP(B25,'1_문헌특성'!A:BC,51,0)</f>
        <v>RT+NACT</v>
      </c>
      <c r="L25" s="6"/>
      <c r="M25" s="6" t="s">
        <v>265</v>
      </c>
      <c r="N25" s="6" t="s">
        <v>297</v>
      </c>
      <c r="O25" s="6" t="s">
        <v>266</v>
      </c>
      <c r="P25" s="6" t="s">
        <v>419</v>
      </c>
      <c r="Q25" s="6"/>
      <c r="R25" s="6">
        <v>62</v>
      </c>
      <c r="S25" s="6">
        <v>11</v>
      </c>
      <c r="T25" s="6"/>
      <c r="U25" s="6">
        <v>58</v>
      </c>
      <c r="V25" s="6">
        <v>11</v>
      </c>
      <c r="W25" s="6"/>
      <c r="X25" s="6"/>
      <c r="Y25" s="6"/>
      <c r="Z25" s="6"/>
      <c r="AA25" s="6"/>
      <c r="AB25" s="6"/>
    </row>
    <row r="26" spans="2:28" x14ac:dyDescent="0.3">
      <c r="B26" s="6">
        <v>503</v>
      </c>
      <c r="C26" s="6" t="str">
        <f>VLOOKUP(B26,'1_문헌특성'!A:BC,2,0)</f>
        <v>Kim (2021)</v>
      </c>
      <c r="D26" s="6" t="str">
        <f>VLOOKUP(B26,'1_문헌특성'!A:BC,3,0)</f>
        <v>NRCT</v>
      </c>
      <c r="E26" s="6" t="str">
        <f>VLOOKUP(B26,'1_문헌특성'!A:BC,7,0)</f>
        <v>소화기종양</v>
      </c>
      <c r="F26" s="6" t="str">
        <f>VLOOKUP(B26,'1_문헌특성'!A:BC,8,0)</f>
        <v>항문직장암</v>
      </c>
      <c r="G26" s="6" t="str">
        <f>VLOOKUP(B26,'1_문헌특성'!A:BC,9,0)</f>
        <v>국소 진행성 직장암</v>
      </c>
      <c r="H26" s="6" t="str">
        <f>VLOOKUP(B26,'1_문헌특성'!A:BC,31,0)</f>
        <v>RT+NACT+HT</v>
      </c>
      <c r="I26" s="6" t="str">
        <f>VLOOKUP(B26,'1_문헌특성'!A:BC,38,0)</f>
        <v>EHY-2000 Plus</v>
      </c>
      <c r="J26" s="6" t="str">
        <f>VLOOKUP(B26,'1_문헌특성'!A:BC,43,0)</f>
        <v>RT 후 1시간 내</v>
      </c>
      <c r="K26" s="6" t="str">
        <f>VLOOKUP(B26,'1_문헌특성'!A:BC,51,0)</f>
        <v>RT+NACT</v>
      </c>
      <c r="L26" s="6"/>
      <c r="M26" s="6" t="s">
        <v>265</v>
      </c>
      <c r="N26" s="6" t="s">
        <v>298</v>
      </c>
      <c r="O26" s="6" t="s">
        <v>266</v>
      </c>
      <c r="P26" s="6" t="s">
        <v>419</v>
      </c>
      <c r="Q26" s="6"/>
      <c r="R26" s="6">
        <v>62</v>
      </c>
      <c r="S26" s="6">
        <v>6</v>
      </c>
      <c r="T26" s="6"/>
      <c r="U26" s="6">
        <v>58</v>
      </c>
      <c r="V26" s="6">
        <v>9</v>
      </c>
      <c r="W26" s="6"/>
      <c r="X26" s="6"/>
      <c r="Y26" s="6"/>
      <c r="Z26" s="6"/>
      <c r="AA26" s="6"/>
      <c r="AB26" s="6"/>
    </row>
    <row r="27" spans="2:28" x14ac:dyDescent="0.3">
      <c r="B27" s="6">
        <v>503</v>
      </c>
      <c r="C27" s="6" t="str">
        <f>VLOOKUP(B27,'1_문헌특성'!A:BC,2,0)</f>
        <v>Kim (2021)</v>
      </c>
      <c r="D27" s="6" t="str">
        <f>VLOOKUP(B27,'1_문헌특성'!A:BC,3,0)</f>
        <v>NRCT</v>
      </c>
      <c r="E27" s="6" t="str">
        <f>VLOOKUP(B27,'1_문헌특성'!A:BC,7,0)</f>
        <v>소화기종양</v>
      </c>
      <c r="F27" s="6" t="str">
        <f>VLOOKUP(B27,'1_문헌특성'!A:BC,8,0)</f>
        <v>항문직장암</v>
      </c>
      <c r="G27" s="6" t="str">
        <f>VLOOKUP(B27,'1_문헌특성'!A:BC,9,0)</f>
        <v>국소 진행성 직장암</v>
      </c>
      <c r="H27" s="6" t="str">
        <f>VLOOKUP(B27,'1_문헌특성'!A:BC,31,0)</f>
        <v>RT+NACT+HT</v>
      </c>
      <c r="I27" s="6" t="str">
        <f>VLOOKUP(B27,'1_문헌특성'!A:BC,38,0)</f>
        <v>EHY-2000 Plus</v>
      </c>
      <c r="J27" s="6" t="str">
        <f>VLOOKUP(B27,'1_문헌특성'!A:BC,43,0)</f>
        <v>RT 후 1시간 내</v>
      </c>
      <c r="K27" s="6" t="str">
        <f>VLOOKUP(B27,'1_문헌특성'!A:BC,51,0)</f>
        <v>RT+NACT</v>
      </c>
      <c r="L27" s="6"/>
      <c r="M27" s="6" t="s">
        <v>265</v>
      </c>
      <c r="N27" s="6" t="s">
        <v>299</v>
      </c>
      <c r="O27" s="6" t="s">
        <v>266</v>
      </c>
      <c r="P27" s="6" t="s">
        <v>419</v>
      </c>
      <c r="Q27" s="6"/>
      <c r="R27" s="6">
        <v>62</v>
      </c>
      <c r="S27" s="6">
        <v>1</v>
      </c>
      <c r="T27" s="6"/>
      <c r="U27" s="6">
        <v>58</v>
      </c>
      <c r="V27" s="6">
        <v>1</v>
      </c>
      <c r="W27" s="6"/>
      <c r="X27" s="6"/>
      <c r="Y27" s="6"/>
      <c r="Z27" s="6"/>
      <c r="AA27" s="6"/>
      <c r="AB27" s="6"/>
    </row>
    <row r="28" spans="2:28" x14ac:dyDescent="0.3">
      <c r="B28" s="6">
        <v>503</v>
      </c>
      <c r="C28" s="6" t="str">
        <f>VLOOKUP(B28,'1_문헌특성'!A:BC,2,0)</f>
        <v>Kim (2021)</v>
      </c>
      <c r="D28" s="6" t="str">
        <f>VLOOKUP(B28,'1_문헌특성'!A:BC,3,0)</f>
        <v>NRCT</v>
      </c>
      <c r="E28" s="6" t="str">
        <f>VLOOKUP(B28,'1_문헌특성'!A:BC,7,0)</f>
        <v>소화기종양</v>
      </c>
      <c r="F28" s="6" t="str">
        <f>VLOOKUP(B28,'1_문헌특성'!A:BC,8,0)</f>
        <v>항문직장암</v>
      </c>
      <c r="G28" s="6" t="str">
        <f>VLOOKUP(B28,'1_문헌특성'!A:BC,9,0)</f>
        <v>국소 진행성 직장암</v>
      </c>
      <c r="H28" s="6" t="str">
        <f>VLOOKUP(B28,'1_문헌특성'!A:BC,31,0)</f>
        <v>RT+NACT+HT</v>
      </c>
      <c r="I28" s="6" t="str">
        <f>VLOOKUP(B28,'1_문헌특성'!A:BC,38,0)</f>
        <v>EHY-2000 Plus</v>
      </c>
      <c r="J28" s="6" t="str">
        <f>VLOOKUP(B28,'1_문헌특성'!A:BC,43,0)</f>
        <v>RT 후 1시간 내</v>
      </c>
      <c r="K28" s="6" t="str">
        <f>VLOOKUP(B28,'1_문헌특성'!A:BC,51,0)</f>
        <v>RT+NACT</v>
      </c>
      <c r="L28" s="6"/>
      <c r="M28" s="6" t="s">
        <v>265</v>
      </c>
      <c r="N28" s="6" t="s">
        <v>290</v>
      </c>
      <c r="O28" s="6" t="s">
        <v>266</v>
      </c>
      <c r="P28" s="6" t="s">
        <v>419</v>
      </c>
      <c r="Q28" s="6"/>
      <c r="R28" s="6">
        <v>62</v>
      </c>
      <c r="S28" s="6">
        <v>22</v>
      </c>
      <c r="T28" s="6"/>
      <c r="U28" s="6">
        <v>58</v>
      </c>
      <c r="V28" s="6">
        <v>7</v>
      </c>
      <c r="W28" s="6"/>
      <c r="X28" s="6">
        <v>0.01</v>
      </c>
      <c r="Y28" s="6"/>
      <c r="Z28" s="6"/>
      <c r="AA28" s="6"/>
      <c r="AB28" s="6"/>
    </row>
    <row r="29" spans="2:28" x14ac:dyDescent="0.3">
      <c r="B29" s="6">
        <v>503</v>
      </c>
      <c r="C29" s="6" t="str">
        <f>VLOOKUP(B29,'1_문헌특성'!A:BC,2,0)</f>
        <v>Kim (2021)</v>
      </c>
      <c r="D29" s="6" t="str">
        <f>VLOOKUP(B29,'1_문헌특성'!A:BC,3,0)</f>
        <v>NRCT</v>
      </c>
      <c r="E29" s="6" t="str">
        <f>VLOOKUP(B29,'1_문헌특성'!A:BC,7,0)</f>
        <v>소화기종양</v>
      </c>
      <c r="F29" s="6" t="str">
        <f>VLOOKUP(B29,'1_문헌특성'!A:BC,8,0)</f>
        <v>항문직장암</v>
      </c>
      <c r="G29" s="6" t="str">
        <f>VLOOKUP(B29,'1_문헌특성'!A:BC,9,0)</f>
        <v>국소 진행성 직장암</v>
      </c>
      <c r="H29" s="6" t="str">
        <f>VLOOKUP(B29,'1_문헌특성'!A:BC,31,0)</f>
        <v>RT+NACT+HT</v>
      </c>
      <c r="I29" s="6" t="str">
        <f>VLOOKUP(B29,'1_문헌특성'!A:BC,38,0)</f>
        <v>EHY-2000 Plus</v>
      </c>
      <c r="J29" s="6" t="str">
        <f>VLOOKUP(B29,'1_문헌특성'!A:BC,43,0)</f>
        <v>RT 후 1시간 내</v>
      </c>
      <c r="K29" s="6" t="str">
        <f>VLOOKUP(B29,'1_문헌특성'!A:BC,51,0)</f>
        <v>RT+NACT</v>
      </c>
      <c r="L29" s="6"/>
      <c r="M29" s="6" t="s">
        <v>265</v>
      </c>
      <c r="N29" s="6" t="s">
        <v>300</v>
      </c>
      <c r="O29" s="6" t="s">
        <v>266</v>
      </c>
      <c r="P29" s="6" t="s">
        <v>419</v>
      </c>
      <c r="Q29" s="6"/>
      <c r="R29" s="6">
        <v>62</v>
      </c>
      <c r="S29" s="6">
        <v>21</v>
      </c>
      <c r="T29" s="6"/>
      <c r="U29" s="6">
        <v>58</v>
      </c>
      <c r="V29" s="6">
        <v>25</v>
      </c>
      <c r="W29" s="6"/>
      <c r="X29" s="6"/>
      <c r="Y29" s="6"/>
      <c r="Z29" s="6"/>
      <c r="AA29" s="6"/>
      <c r="AB29" s="6"/>
    </row>
    <row r="30" spans="2:28" x14ac:dyDescent="0.3">
      <c r="B30" s="6">
        <v>503</v>
      </c>
      <c r="C30" s="6" t="str">
        <f>VLOOKUP(B30,'1_문헌특성'!A:BC,2,0)</f>
        <v>Kim (2021)</v>
      </c>
      <c r="D30" s="6" t="str">
        <f>VLOOKUP(B30,'1_문헌특성'!A:BC,3,0)</f>
        <v>NRCT</v>
      </c>
      <c r="E30" s="6" t="str">
        <f>VLOOKUP(B30,'1_문헌특성'!A:BC,7,0)</f>
        <v>소화기종양</v>
      </c>
      <c r="F30" s="6" t="str">
        <f>VLOOKUP(B30,'1_문헌특성'!A:BC,8,0)</f>
        <v>항문직장암</v>
      </c>
      <c r="G30" s="6" t="str">
        <f>VLOOKUP(B30,'1_문헌특성'!A:BC,9,0)</f>
        <v>국소 진행성 직장암</v>
      </c>
      <c r="H30" s="6" t="str">
        <f>VLOOKUP(B30,'1_문헌특성'!A:BC,31,0)</f>
        <v>RT+NACT+HT</v>
      </c>
      <c r="I30" s="6" t="str">
        <f>VLOOKUP(B30,'1_문헌특성'!A:BC,38,0)</f>
        <v>EHY-2000 Plus</v>
      </c>
      <c r="J30" s="6" t="str">
        <f>VLOOKUP(B30,'1_문헌특성'!A:BC,43,0)</f>
        <v>RT 후 1시간 내</v>
      </c>
      <c r="K30" s="6" t="str">
        <f>VLOOKUP(B30,'1_문헌특성'!A:BC,51,0)</f>
        <v>RT+NACT</v>
      </c>
      <c r="L30" s="6"/>
      <c r="M30" s="6" t="s">
        <v>265</v>
      </c>
      <c r="N30" s="6" t="s">
        <v>301</v>
      </c>
      <c r="O30" s="6" t="s">
        <v>266</v>
      </c>
      <c r="P30" s="6" t="s">
        <v>419</v>
      </c>
      <c r="Q30" s="6"/>
      <c r="R30" s="6">
        <v>62</v>
      </c>
      <c r="S30" s="6">
        <v>19</v>
      </c>
      <c r="T30" s="6"/>
      <c r="U30" s="6">
        <v>58</v>
      </c>
      <c r="V30" s="6">
        <v>26</v>
      </c>
      <c r="W30" s="6"/>
      <c r="X30" s="6"/>
      <c r="Y30" s="6"/>
      <c r="Z30" s="6"/>
      <c r="AA30" s="6"/>
      <c r="AB30" s="6"/>
    </row>
    <row r="31" spans="2:28" x14ac:dyDescent="0.3">
      <c r="B31" s="6">
        <v>503</v>
      </c>
      <c r="C31" s="6" t="str">
        <f>VLOOKUP(B31,'1_문헌특성'!A:BC,2,0)</f>
        <v>Kim (2021)</v>
      </c>
      <c r="D31" s="6" t="str">
        <f>VLOOKUP(B31,'1_문헌특성'!A:BC,3,0)</f>
        <v>NRCT</v>
      </c>
      <c r="E31" s="6" t="str">
        <f>VLOOKUP(B31,'1_문헌특성'!A:BC,7,0)</f>
        <v>소화기종양</v>
      </c>
      <c r="F31" s="6" t="str">
        <f>VLOOKUP(B31,'1_문헌특성'!A:BC,8,0)</f>
        <v>항문직장암</v>
      </c>
      <c r="G31" s="6" t="str">
        <f>VLOOKUP(B31,'1_문헌특성'!A:BC,9,0)</f>
        <v>국소 진행성 직장암</v>
      </c>
      <c r="H31" s="6" t="str">
        <f>VLOOKUP(B31,'1_문헌특성'!A:BC,31,0)</f>
        <v>RT+NACT+HT</v>
      </c>
      <c r="I31" s="6" t="str">
        <f>VLOOKUP(B31,'1_문헌특성'!A:BC,38,0)</f>
        <v>EHY-2000 Plus</v>
      </c>
      <c r="J31" s="6" t="str">
        <f>VLOOKUP(B31,'1_문헌특성'!A:BC,43,0)</f>
        <v>RT 후 1시간 내</v>
      </c>
      <c r="K31" s="6" t="str">
        <f>VLOOKUP(B31,'1_문헌특성'!A:BC,51,0)</f>
        <v>RT+NACT</v>
      </c>
      <c r="L31" s="6"/>
      <c r="M31" s="6" t="s">
        <v>265</v>
      </c>
      <c r="N31" s="6" t="s">
        <v>302</v>
      </c>
      <c r="O31" s="6" t="s">
        <v>266</v>
      </c>
      <c r="P31" s="6" t="s">
        <v>419</v>
      </c>
      <c r="Q31" s="6"/>
      <c r="R31" s="6">
        <v>62</v>
      </c>
      <c r="S31" s="6">
        <v>0</v>
      </c>
      <c r="T31" s="6"/>
      <c r="U31" s="6">
        <v>58</v>
      </c>
      <c r="V31" s="6">
        <v>0</v>
      </c>
      <c r="W31" s="6"/>
      <c r="X31" s="6"/>
      <c r="Y31" s="6"/>
      <c r="Z31" s="6"/>
      <c r="AA31" s="6"/>
      <c r="AB31" s="6"/>
    </row>
    <row r="32" spans="2:28" x14ac:dyDescent="0.3">
      <c r="B32" s="6">
        <v>503</v>
      </c>
      <c r="C32" s="6" t="str">
        <f>VLOOKUP(B32,'1_문헌특성'!A:BC,2,0)</f>
        <v>Kim (2021)</v>
      </c>
      <c r="D32" s="6" t="str">
        <f>VLOOKUP(B32,'1_문헌특성'!A:BC,3,0)</f>
        <v>NRCT</v>
      </c>
      <c r="E32" s="6" t="str">
        <f>VLOOKUP(B32,'1_문헌특성'!A:BC,7,0)</f>
        <v>소화기종양</v>
      </c>
      <c r="F32" s="6" t="str">
        <f>VLOOKUP(B32,'1_문헌특성'!A:BC,8,0)</f>
        <v>항문직장암</v>
      </c>
      <c r="G32" s="6" t="str">
        <f>VLOOKUP(B32,'1_문헌특성'!A:BC,9,0)</f>
        <v>국소 진행성 직장암</v>
      </c>
      <c r="H32" s="6" t="str">
        <f>VLOOKUP(B32,'1_문헌특성'!A:BC,31,0)</f>
        <v>RT+NACT+HT</v>
      </c>
      <c r="I32" s="6" t="str">
        <f>VLOOKUP(B32,'1_문헌특성'!A:BC,38,0)</f>
        <v>EHY-2000 Plus</v>
      </c>
      <c r="J32" s="6" t="str">
        <f>VLOOKUP(B32,'1_문헌특성'!A:BC,43,0)</f>
        <v>RT 후 1시간 내</v>
      </c>
      <c r="K32" s="6" t="str">
        <f>VLOOKUP(B32,'1_문헌특성'!A:BC,51,0)</f>
        <v>RT+NACT</v>
      </c>
      <c r="L32" s="6"/>
      <c r="M32" s="6" t="s">
        <v>265</v>
      </c>
      <c r="N32" s="6" t="s">
        <v>1000</v>
      </c>
      <c r="O32" s="6" t="s">
        <v>266</v>
      </c>
      <c r="P32" s="6" t="s">
        <v>419</v>
      </c>
      <c r="Q32" s="6"/>
      <c r="R32" s="6">
        <v>62</v>
      </c>
      <c r="S32" s="6">
        <v>49</v>
      </c>
      <c r="T32" s="6"/>
      <c r="U32" s="6">
        <v>58</v>
      </c>
      <c r="V32" s="6">
        <v>42</v>
      </c>
      <c r="W32" s="6"/>
      <c r="X32" s="6">
        <v>0.36199999999999999</v>
      </c>
      <c r="Y32" s="6"/>
      <c r="Z32" s="6"/>
      <c r="AA32" s="6"/>
      <c r="AB32" s="6"/>
    </row>
    <row r="33" spans="2:28" x14ac:dyDescent="0.3">
      <c r="B33" s="6">
        <v>503</v>
      </c>
      <c r="C33" s="6" t="str">
        <f>VLOOKUP(B33,'1_문헌특성'!A:BC,2,0)</f>
        <v>Kim (2021)</v>
      </c>
      <c r="D33" s="6" t="str">
        <f>VLOOKUP(B33,'1_문헌특성'!A:BC,3,0)</f>
        <v>NRCT</v>
      </c>
      <c r="E33" s="6" t="str">
        <f>VLOOKUP(B33,'1_문헌특성'!A:BC,7,0)</f>
        <v>소화기종양</v>
      </c>
      <c r="F33" s="6" t="str">
        <f>VLOOKUP(B33,'1_문헌특성'!A:BC,8,0)</f>
        <v>항문직장암</v>
      </c>
      <c r="G33" s="6" t="str">
        <f>VLOOKUP(B33,'1_문헌특성'!A:BC,9,0)</f>
        <v>국소 진행성 직장암</v>
      </c>
      <c r="H33" s="6" t="str">
        <f>VLOOKUP(B33,'1_문헌특성'!A:BC,31,0)</f>
        <v>RT+NACT+HT</v>
      </c>
      <c r="I33" s="6" t="str">
        <f>VLOOKUP(B33,'1_문헌특성'!A:BC,38,0)</f>
        <v>EHY-2000 Plus</v>
      </c>
      <c r="J33" s="6" t="str">
        <f>VLOOKUP(B33,'1_문헌특성'!A:BC,43,0)</f>
        <v>RT 후 1시간 내</v>
      </c>
      <c r="K33" s="6" t="str">
        <f>VLOOKUP(B33,'1_문헌특성'!A:BC,51,0)</f>
        <v>RT+NACT</v>
      </c>
      <c r="L33" s="6"/>
      <c r="M33" s="6" t="s">
        <v>265</v>
      </c>
      <c r="N33" s="6" t="s">
        <v>1001</v>
      </c>
      <c r="O33" s="6" t="s">
        <v>266</v>
      </c>
      <c r="P33" s="6" t="s">
        <v>419</v>
      </c>
      <c r="Q33" s="6"/>
      <c r="R33" s="6">
        <v>62</v>
      </c>
      <c r="S33" s="6">
        <v>12</v>
      </c>
      <c r="T33" s="6"/>
      <c r="U33" s="6">
        <v>58</v>
      </c>
      <c r="V33" s="6">
        <v>12</v>
      </c>
      <c r="W33" s="6"/>
      <c r="X33" s="6"/>
      <c r="Y33" s="6"/>
      <c r="Z33" s="6"/>
      <c r="AA33" s="6"/>
      <c r="AB33" s="6"/>
    </row>
    <row r="34" spans="2:28" x14ac:dyDescent="0.3">
      <c r="B34" s="6">
        <v>503</v>
      </c>
      <c r="C34" s="6" t="str">
        <f>VLOOKUP(B34,'1_문헌특성'!A:BC,2,0)</f>
        <v>Kim (2021)</v>
      </c>
      <c r="D34" s="6" t="str">
        <f>VLOOKUP(B34,'1_문헌특성'!A:BC,3,0)</f>
        <v>NRCT</v>
      </c>
      <c r="E34" s="6" t="str">
        <f>VLOOKUP(B34,'1_문헌특성'!A:BC,7,0)</f>
        <v>소화기종양</v>
      </c>
      <c r="F34" s="6" t="str">
        <f>VLOOKUP(B34,'1_문헌특성'!A:BC,8,0)</f>
        <v>항문직장암</v>
      </c>
      <c r="G34" s="6" t="str">
        <f>VLOOKUP(B34,'1_문헌특성'!A:BC,9,0)</f>
        <v>국소 진행성 직장암</v>
      </c>
      <c r="H34" s="6" t="str">
        <f>VLOOKUP(B34,'1_문헌특성'!A:BC,31,0)</f>
        <v>RT+NACT+HT</v>
      </c>
      <c r="I34" s="6" t="str">
        <f>VLOOKUP(B34,'1_문헌특성'!A:BC,38,0)</f>
        <v>EHY-2000 Plus</v>
      </c>
      <c r="J34" s="6" t="str">
        <f>VLOOKUP(B34,'1_문헌특성'!A:BC,43,0)</f>
        <v>RT 후 1시간 내</v>
      </c>
      <c r="K34" s="6" t="str">
        <f>VLOOKUP(B34,'1_문헌특성'!A:BC,51,0)</f>
        <v>RT+NACT</v>
      </c>
      <c r="L34" s="6"/>
      <c r="M34" s="6" t="s">
        <v>265</v>
      </c>
      <c r="N34" s="6" t="s">
        <v>1002</v>
      </c>
      <c r="O34" s="6" t="s">
        <v>266</v>
      </c>
      <c r="P34" s="6" t="s">
        <v>419</v>
      </c>
      <c r="Q34" s="6"/>
      <c r="R34" s="6">
        <v>62</v>
      </c>
      <c r="S34" s="6">
        <v>1</v>
      </c>
      <c r="T34" s="6"/>
      <c r="U34" s="6">
        <v>58</v>
      </c>
      <c r="V34" s="6">
        <v>4</v>
      </c>
      <c r="W34" s="6"/>
      <c r="X34" s="6"/>
      <c r="Y34" s="6"/>
      <c r="Z34" s="6"/>
      <c r="AA34" s="6"/>
      <c r="AB34" s="6"/>
    </row>
    <row r="35" spans="2:28" x14ac:dyDescent="0.3">
      <c r="B35" s="6">
        <v>503</v>
      </c>
      <c r="C35" s="6" t="str">
        <f>VLOOKUP(B35,'1_문헌특성'!A:BC,2,0)</f>
        <v>Kim (2021)</v>
      </c>
      <c r="D35" s="6" t="str">
        <f>VLOOKUP(B35,'1_문헌특성'!A:BC,3,0)</f>
        <v>NRCT</v>
      </c>
      <c r="E35" s="6" t="str">
        <f>VLOOKUP(B35,'1_문헌특성'!A:BC,7,0)</f>
        <v>소화기종양</v>
      </c>
      <c r="F35" s="6" t="str">
        <f>VLOOKUP(B35,'1_문헌특성'!A:BC,8,0)</f>
        <v>항문직장암</v>
      </c>
      <c r="G35" s="6" t="str">
        <f>VLOOKUP(B35,'1_문헌특성'!A:BC,9,0)</f>
        <v>국소 진행성 직장암</v>
      </c>
      <c r="H35" s="6" t="str">
        <f>VLOOKUP(B35,'1_문헌특성'!A:BC,31,0)</f>
        <v>RT+NACT+HT</v>
      </c>
      <c r="I35" s="6" t="str">
        <f>VLOOKUP(B35,'1_문헌특성'!A:BC,38,0)</f>
        <v>EHY-2000 Plus</v>
      </c>
      <c r="J35" s="6" t="str">
        <f>VLOOKUP(B35,'1_문헌특성'!A:BC,43,0)</f>
        <v>RT 후 1시간 내</v>
      </c>
      <c r="K35" s="6" t="str">
        <f>VLOOKUP(B35,'1_문헌특성'!A:BC,51,0)</f>
        <v>RT+NACT</v>
      </c>
      <c r="L35" s="6"/>
      <c r="M35" s="6" t="s">
        <v>265</v>
      </c>
      <c r="N35" s="6" t="s">
        <v>1003</v>
      </c>
      <c r="O35" s="6" t="s">
        <v>266</v>
      </c>
      <c r="P35" s="6" t="s">
        <v>419</v>
      </c>
      <c r="Q35" s="6"/>
      <c r="R35" s="6">
        <v>62</v>
      </c>
      <c r="S35" s="6">
        <v>0</v>
      </c>
      <c r="T35" s="6"/>
      <c r="U35" s="6">
        <v>58</v>
      </c>
      <c r="V35" s="6">
        <v>0</v>
      </c>
      <c r="W35" s="6"/>
      <c r="X35" s="6"/>
      <c r="Y35" s="6"/>
      <c r="Z35" s="6"/>
      <c r="AA35" s="6"/>
      <c r="AB35" s="6"/>
    </row>
    <row r="36" spans="2:28" x14ac:dyDescent="0.3">
      <c r="B36" s="6">
        <v>503</v>
      </c>
      <c r="C36" s="6" t="str">
        <f>VLOOKUP(B36,'1_문헌특성'!A:BC,2,0)</f>
        <v>Kim (2021)</v>
      </c>
      <c r="D36" s="6" t="str">
        <f>VLOOKUP(B36,'1_문헌특성'!A:BC,3,0)</f>
        <v>NRCT</v>
      </c>
      <c r="E36" s="6" t="str">
        <f>VLOOKUP(B36,'1_문헌특성'!A:BC,7,0)</f>
        <v>소화기종양</v>
      </c>
      <c r="F36" s="6" t="str">
        <f>VLOOKUP(B36,'1_문헌특성'!A:BC,8,0)</f>
        <v>항문직장암</v>
      </c>
      <c r="G36" s="6" t="str">
        <f>VLOOKUP(B36,'1_문헌특성'!A:BC,9,0)</f>
        <v>국소 진행성 직장암</v>
      </c>
      <c r="H36" s="6" t="str">
        <f>VLOOKUP(B36,'1_문헌특성'!A:BC,31,0)</f>
        <v>RT+NACT+HT</v>
      </c>
      <c r="I36" s="6" t="str">
        <f>VLOOKUP(B36,'1_문헌특성'!A:BC,38,0)</f>
        <v>EHY-2000 Plus</v>
      </c>
      <c r="J36" s="6" t="str">
        <f>VLOOKUP(B36,'1_문헌특성'!A:BC,43,0)</f>
        <v>RT 후 1시간 내</v>
      </c>
      <c r="K36" s="6" t="str">
        <f>VLOOKUP(B36,'1_문헌특성'!A:BC,51,0)</f>
        <v>RT+NACT</v>
      </c>
      <c r="L36" s="6"/>
      <c r="M36" s="6" t="s">
        <v>983</v>
      </c>
      <c r="N36" s="6" t="s">
        <v>996</v>
      </c>
      <c r="O36" s="6" t="s">
        <v>272</v>
      </c>
      <c r="P36" s="6" t="s">
        <v>304</v>
      </c>
      <c r="Q36" s="6" t="s">
        <v>998</v>
      </c>
      <c r="R36" s="6">
        <v>58</v>
      </c>
      <c r="S36" s="11">
        <v>1</v>
      </c>
      <c r="T36" s="11"/>
      <c r="U36" s="6">
        <v>55</v>
      </c>
      <c r="V36" s="11">
        <v>0.96</v>
      </c>
      <c r="W36" s="11"/>
      <c r="X36" s="6">
        <v>0.73</v>
      </c>
      <c r="Y36" s="6" t="s">
        <v>307</v>
      </c>
      <c r="Z36" s="6">
        <v>0.77</v>
      </c>
      <c r="AA36" s="6" t="s">
        <v>308</v>
      </c>
      <c r="AB36" s="6">
        <v>0.72799999999999998</v>
      </c>
    </row>
    <row r="37" spans="2:28" x14ac:dyDescent="0.3">
      <c r="B37" s="6">
        <v>503</v>
      </c>
      <c r="C37" s="6" t="str">
        <f>VLOOKUP(B37,'1_문헌특성'!A:BC,2,0)</f>
        <v>Kim (2021)</v>
      </c>
      <c r="D37" s="6" t="str">
        <f>VLOOKUP(B37,'1_문헌특성'!A:BC,3,0)</f>
        <v>NRCT</v>
      </c>
      <c r="E37" s="6" t="str">
        <f>VLOOKUP(B37,'1_문헌특성'!A:BC,7,0)</f>
        <v>소화기종양</v>
      </c>
      <c r="F37" s="6" t="str">
        <f>VLOOKUP(B37,'1_문헌특성'!A:BC,8,0)</f>
        <v>항문직장암</v>
      </c>
      <c r="G37" s="6" t="str">
        <f>VLOOKUP(B37,'1_문헌특성'!A:BC,9,0)</f>
        <v>국소 진행성 직장암</v>
      </c>
      <c r="H37" s="6" t="str">
        <f>VLOOKUP(B37,'1_문헌특성'!A:BC,31,0)</f>
        <v>RT+NACT+HT</v>
      </c>
      <c r="I37" s="6" t="str">
        <f>VLOOKUP(B37,'1_문헌특성'!A:BC,38,0)</f>
        <v>EHY-2000 Plus</v>
      </c>
      <c r="J37" s="6" t="str">
        <f>VLOOKUP(B37,'1_문헌특성'!A:BC,43,0)</f>
        <v>RT 후 1시간 내</v>
      </c>
      <c r="K37" s="6" t="str">
        <f>VLOOKUP(B37,'1_문헌특성'!A:BC,51,0)</f>
        <v>RT+NACT</v>
      </c>
      <c r="L37" s="6"/>
      <c r="M37" s="6" t="s">
        <v>983</v>
      </c>
      <c r="N37" s="6" t="s">
        <v>997</v>
      </c>
      <c r="O37" s="6" t="s">
        <v>355</v>
      </c>
      <c r="P37" s="6" t="s">
        <v>304</v>
      </c>
      <c r="Q37" s="6" t="s">
        <v>998</v>
      </c>
      <c r="R37" s="6">
        <v>58</v>
      </c>
      <c r="S37" s="11">
        <v>0.96</v>
      </c>
      <c r="T37" s="11"/>
      <c r="U37" s="6">
        <v>55</v>
      </c>
      <c r="V37" s="11">
        <v>0.76</v>
      </c>
      <c r="W37" s="11"/>
      <c r="X37" s="6">
        <v>5.3999999999999999E-2</v>
      </c>
      <c r="Y37" s="6" t="s">
        <v>307</v>
      </c>
      <c r="Z37" s="6">
        <v>0.43</v>
      </c>
      <c r="AA37" s="6" t="s">
        <v>309</v>
      </c>
      <c r="AB37" s="6">
        <v>6.2E-2</v>
      </c>
    </row>
    <row r="38" spans="2:28" x14ac:dyDescent="0.3">
      <c r="B38" s="6">
        <v>503</v>
      </c>
      <c r="C38" s="6" t="str">
        <f>VLOOKUP(B38,'1_문헌특성'!A:BC,2,0)</f>
        <v>Kim (2021)</v>
      </c>
      <c r="D38" s="6" t="str">
        <f>VLOOKUP(B38,'1_문헌특성'!A:BC,3,0)</f>
        <v>NRCT</v>
      </c>
      <c r="E38" s="6" t="str">
        <f>VLOOKUP(B38,'1_문헌특성'!A:BC,7,0)</f>
        <v>소화기종양</v>
      </c>
      <c r="F38" s="6" t="str">
        <f>VLOOKUP(B38,'1_문헌특성'!A:BC,8,0)</f>
        <v>항문직장암</v>
      </c>
      <c r="G38" s="6" t="str">
        <f>VLOOKUP(B38,'1_문헌특성'!A:BC,9,0)</f>
        <v>국소 진행성 직장암</v>
      </c>
      <c r="H38" s="6" t="str">
        <f>VLOOKUP(B38,'1_문헌특성'!A:BC,31,0)</f>
        <v>RT+NACT+HT</v>
      </c>
      <c r="I38" s="6" t="str">
        <f>VLOOKUP(B38,'1_문헌특성'!A:BC,38,0)</f>
        <v>EHY-2000 Plus</v>
      </c>
      <c r="J38" s="6" t="str">
        <f>VLOOKUP(B38,'1_문헌특성'!A:BC,43,0)</f>
        <v>RT 후 1시간 내</v>
      </c>
      <c r="K38" s="6" t="str">
        <f>VLOOKUP(B38,'1_문헌특성'!A:BC,51,0)</f>
        <v>RT+NACT</v>
      </c>
      <c r="L38" s="6"/>
      <c r="M38" s="6" t="s">
        <v>983</v>
      </c>
      <c r="N38" s="6" t="s">
        <v>269</v>
      </c>
      <c r="O38" s="6" t="s">
        <v>356</v>
      </c>
      <c r="P38" s="6" t="s">
        <v>304</v>
      </c>
      <c r="Q38" s="6" t="s">
        <v>998</v>
      </c>
      <c r="R38" s="6">
        <v>58</v>
      </c>
      <c r="S38" s="11">
        <v>0.98</v>
      </c>
      <c r="T38" s="11"/>
      <c r="U38" s="6">
        <v>55</v>
      </c>
      <c r="V38" s="11">
        <v>0.94</v>
      </c>
      <c r="W38" s="11"/>
      <c r="X38" s="6">
        <v>0.09</v>
      </c>
      <c r="Y38" s="6" t="s">
        <v>307</v>
      </c>
      <c r="Z38" s="6">
        <v>0.19</v>
      </c>
      <c r="AA38" s="6" t="s">
        <v>310</v>
      </c>
      <c r="AB38" s="6">
        <v>0.129</v>
      </c>
    </row>
    <row r="39" spans="2:28" x14ac:dyDescent="0.3">
      <c r="B39" s="6">
        <v>503</v>
      </c>
      <c r="C39" s="6" t="str">
        <f>VLOOKUP(B39,'1_문헌특성'!A:BC,2,0)</f>
        <v>Kim (2021)</v>
      </c>
      <c r="D39" s="6" t="str">
        <f>VLOOKUP(B39,'1_문헌특성'!A:BC,3,0)</f>
        <v>NRCT</v>
      </c>
      <c r="E39" s="6" t="str">
        <f>VLOOKUP(B39,'1_문헌특성'!A:BC,7,0)</f>
        <v>소화기종양</v>
      </c>
      <c r="F39" s="6" t="str">
        <f>VLOOKUP(B39,'1_문헌특성'!A:BC,8,0)</f>
        <v>항문직장암</v>
      </c>
      <c r="G39" s="6" t="str">
        <f>VLOOKUP(B39,'1_문헌특성'!A:BC,9,0)</f>
        <v>국소 진행성 직장암</v>
      </c>
      <c r="H39" s="6" t="str">
        <f>VLOOKUP(B39,'1_문헌특성'!A:BC,31,0)</f>
        <v>RT+NACT+HT</v>
      </c>
      <c r="I39" s="6" t="str">
        <f>VLOOKUP(B39,'1_문헌특성'!A:BC,38,0)</f>
        <v>EHY-2000 Plus</v>
      </c>
      <c r="J39" s="6" t="str">
        <f>VLOOKUP(B39,'1_문헌특성'!A:BC,43,0)</f>
        <v>RT 후 1시간 내</v>
      </c>
      <c r="K39" s="6" t="str">
        <f>VLOOKUP(B39,'1_문헌특성'!A:BC,51,0)</f>
        <v>RT+NACT</v>
      </c>
      <c r="L39" s="6"/>
      <c r="M39" s="6" t="s">
        <v>983</v>
      </c>
      <c r="N39" s="6" t="s">
        <v>270</v>
      </c>
      <c r="O39" s="6" t="s">
        <v>357</v>
      </c>
      <c r="P39" s="6" t="s">
        <v>304</v>
      </c>
      <c r="Q39" s="6" t="s">
        <v>998</v>
      </c>
      <c r="R39" s="6">
        <v>58</v>
      </c>
      <c r="S39" s="11">
        <v>0.94</v>
      </c>
      <c r="T39" s="11"/>
      <c r="U39" s="6">
        <v>55</v>
      </c>
      <c r="V39" s="11">
        <v>0.79</v>
      </c>
      <c r="W39" s="11"/>
      <c r="X39" s="6">
        <v>8.3000000000000004E-2</v>
      </c>
      <c r="Y39" s="6" t="s">
        <v>307</v>
      </c>
      <c r="Z39" s="6">
        <v>0.46</v>
      </c>
      <c r="AA39" s="6" t="s">
        <v>311</v>
      </c>
      <c r="AB39" s="6">
        <v>9.0999999999999998E-2</v>
      </c>
    </row>
    <row r="40" spans="2:28" x14ac:dyDescent="0.3">
      <c r="B40" s="6">
        <v>503</v>
      </c>
      <c r="C40" s="6" t="str">
        <f>VLOOKUP(B40,'1_문헌특성'!A:BC,2,0)</f>
        <v>Kim (2021)</v>
      </c>
      <c r="D40" s="6" t="str">
        <f>VLOOKUP(B40,'1_문헌특성'!A:BC,3,0)</f>
        <v>NRCT</v>
      </c>
      <c r="E40" s="6" t="str">
        <f>VLOOKUP(B40,'1_문헌특성'!A:BC,7,0)</f>
        <v>소화기종양</v>
      </c>
      <c r="F40" s="6" t="str">
        <f>VLOOKUP(B40,'1_문헌특성'!A:BC,8,0)</f>
        <v>항문직장암</v>
      </c>
      <c r="G40" s="6" t="str">
        <f>VLOOKUP(B40,'1_문헌특성'!A:BC,9,0)</f>
        <v>국소 진행성 직장암</v>
      </c>
      <c r="H40" s="6" t="str">
        <f>VLOOKUP(B40,'1_문헌특성'!A:BC,31,0)</f>
        <v>RT+NACT+HT</v>
      </c>
      <c r="I40" s="6" t="str">
        <f>VLOOKUP(B40,'1_문헌특성'!A:BC,38,0)</f>
        <v>EHY-2000 Plus</v>
      </c>
      <c r="J40" s="6" t="str">
        <f>VLOOKUP(B40,'1_문헌특성'!A:BC,43,0)</f>
        <v>RT 후 1시간 내</v>
      </c>
      <c r="K40" s="6" t="str">
        <f>VLOOKUP(B40,'1_문헌특성'!A:BC,51,0)</f>
        <v>RT+NACT</v>
      </c>
      <c r="L40" s="6"/>
      <c r="M40" s="6" t="s">
        <v>267</v>
      </c>
      <c r="N40" s="6"/>
      <c r="O40" s="6" t="s">
        <v>306</v>
      </c>
      <c r="P40" s="6" t="s">
        <v>429</v>
      </c>
      <c r="Q40" s="6" t="s">
        <v>305</v>
      </c>
      <c r="R40" s="6">
        <v>58</v>
      </c>
      <c r="S40" s="6"/>
      <c r="T40" s="6"/>
      <c r="U40" s="6">
        <v>55</v>
      </c>
      <c r="V40" s="6"/>
      <c r="W40" s="6"/>
      <c r="X40" s="6"/>
      <c r="Y40" s="6" t="s">
        <v>307</v>
      </c>
      <c r="Z40" s="6">
        <v>0.46</v>
      </c>
      <c r="AA40" s="6" t="s">
        <v>312</v>
      </c>
      <c r="AB40" s="6">
        <v>0.33300000000000002</v>
      </c>
    </row>
    <row r="41" spans="2:28" x14ac:dyDescent="0.3">
      <c r="B41" s="6">
        <v>503</v>
      </c>
      <c r="C41" s="6" t="str">
        <f>VLOOKUP(B41,'1_문헌특성'!A:BC,2,0)</f>
        <v>Kim (2021)</v>
      </c>
      <c r="D41" s="6" t="str">
        <f>VLOOKUP(B41,'1_문헌특성'!A:BC,3,0)</f>
        <v>NRCT</v>
      </c>
      <c r="E41" s="6" t="str">
        <f>VLOOKUP(B41,'1_문헌특성'!A:BC,7,0)</f>
        <v>소화기종양</v>
      </c>
      <c r="F41" s="6" t="str">
        <f>VLOOKUP(B41,'1_문헌특성'!A:BC,8,0)</f>
        <v>항문직장암</v>
      </c>
      <c r="G41" s="6" t="str">
        <f>VLOOKUP(B41,'1_문헌특성'!A:BC,9,0)</f>
        <v>국소 진행성 직장암</v>
      </c>
      <c r="H41" s="6" t="str">
        <f>VLOOKUP(B41,'1_문헌특성'!A:BC,31,0)</f>
        <v>RT+NACT+HT</v>
      </c>
      <c r="I41" s="6" t="str">
        <f>VLOOKUP(B41,'1_문헌특성'!A:BC,38,0)</f>
        <v>EHY-2000 Plus</v>
      </c>
      <c r="J41" s="6" t="str">
        <f>VLOOKUP(B41,'1_문헌특성'!A:BC,43,0)</f>
        <v>RT 후 1시간 내</v>
      </c>
      <c r="K41" s="6" t="str">
        <f>VLOOKUP(B41,'1_문헌특성'!A:BC,51,0)</f>
        <v>RT+NACT</v>
      </c>
      <c r="L41" s="6"/>
      <c r="M41" s="6" t="s">
        <v>268</v>
      </c>
      <c r="N41" s="6"/>
      <c r="O41" s="6" t="s">
        <v>306</v>
      </c>
      <c r="P41" s="6" t="s">
        <v>429</v>
      </c>
      <c r="Q41" s="6" t="s">
        <v>271</v>
      </c>
      <c r="R41" s="6">
        <v>58</v>
      </c>
      <c r="S41" s="6"/>
      <c r="T41" s="6"/>
      <c r="U41" s="6">
        <v>55</v>
      </c>
      <c r="V41" s="6"/>
      <c r="W41" s="6"/>
      <c r="X41" s="6"/>
      <c r="Y41" s="6" t="s">
        <v>307</v>
      </c>
      <c r="Z41" s="6">
        <v>0.39</v>
      </c>
      <c r="AA41" s="6" t="s">
        <v>313</v>
      </c>
      <c r="AB41" s="6">
        <v>4.8000000000000001E-2</v>
      </c>
    </row>
    <row r="42" spans="2:28" x14ac:dyDescent="0.3">
      <c r="B42" s="6">
        <v>503</v>
      </c>
      <c r="C42" s="6" t="str">
        <f>VLOOKUP(B42,'1_문헌특성'!A:BC,2,0)</f>
        <v>Kim (2021)</v>
      </c>
      <c r="D42" s="6" t="str">
        <f>VLOOKUP(B42,'1_문헌특성'!A:BC,3,0)</f>
        <v>NRCT</v>
      </c>
      <c r="E42" s="6" t="str">
        <f>VLOOKUP(B42,'1_문헌특성'!A:BC,7,0)</f>
        <v>소화기종양</v>
      </c>
      <c r="F42" s="6" t="str">
        <f>VLOOKUP(B42,'1_문헌특성'!A:BC,8,0)</f>
        <v>항문직장암</v>
      </c>
      <c r="G42" s="6" t="str">
        <f>VLOOKUP(B42,'1_문헌특성'!A:BC,9,0)</f>
        <v>국소 진행성 직장암</v>
      </c>
      <c r="H42" s="6" t="str">
        <f>VLOOKUP(B42,'1_문헌특성'!A:BC,31,0)</f>
        <v>RT+NACT+HT</v>
      </c>
      <c r="I42" s="6" t="str">
        <f>VLOOKUP(B42,'1_문헌특성'!A:BC,38,0)</f>
        <v>EHY-2000 Plus</v>
      </c>
      <c r="J42" s="6" t="str">
        <f>VLOOKUP(B42,'1_문헌특성'!A:BC,43,0)</f>
        <v>RT 후 1시간 내</v>
      </c>
      <c r="K42" s="6" t="str">
        <f>VLOOKUP(B42,'1_문헌특성'!A:BC,51,0)</f>
        <v>RT+NACT</v>
      </c>
      <c r="L42" s="6"/>
      <c r="M42" s="6" t="s">
        <v>269</v>
      </c>
      <c r="N42" s="6"/>
      <c r="O42" s="6" t="s">
        <v>306</v>
      </c>
      <c r="P42" s="6" t="s">
        <v>429</v>
      </c>
      <c r="Q42" s="6" t="s">
        <v>273</v>
      </c>
      <c r="R42" s="6">
        <v>58</v>
      </c>
      <c r="S42" s="6"/>
      <c r="T42" s="6"/>
      <c r="U42" s="6">
        <v>55</v>
      </c>
      <c r="V42" s="6"/>
      <c r="W42" s="6"/>
      <c r="X42" s="6"/>
      <c r="Y42" s="6" t="s">
        <v>307</v>
      </c>
      <c r="Z42" s="6">
        <v>0.16</v>
      </c>
      <c r="AA42" s="6" t="s">
        <v>314</v>
      </c>
      <c r="AB42" s="6">
        <v>0.10100000000000001</v>
      </c>
    </row>
    <row r="43" spans="2:28" x14ac:dyDescent="0.3">
      <c r="B43" s="6">
        <v>503</v>
      </c>
      <c r="C43" s="6" t="str">
        <f>VLOOKUP(B43,'1_문헌특성'!A:BC,2,0)</f>
        <v>Kim (2021)</v>
      </c>
      <c r="D43" s="6" t="str">
        <f>VLOOKUP(B43,'1_문헌특성'!A:BC,3,0)</f>
        <v>NRCT</v>
      </c>
      <c r="E43" s="6" t="str">
        <f>VLOOKUP(B43,'1_문헌특성'!A:BC,7,0)</f>
        <v>소화기종양</v>
      </c>
      <c r="F43" s="6" t="str">
        <f>VLOOKUP(B43,'1_문헌특성'!A:BC,8,0)</f>
        <v>항문직장암</v>
      </c>
      <c r="G43" s="6" t="str">
        <f>VLOOKUP(B43,'1_문헌특성'!A:BC,9,0)</f>
        <v>국소 진행성 직장암</v>
      </c>
      <c r="H43" s="6" t="str">
        <f>VLOOKUP(B43,'1_문헌특성'!A:BC,31,0)</f>
        <v>RT+NACT+HT</v>
      </c>
      <c r="I43" s="6" t="str">
        <f>VLOOKUP(B43,'1_문헌특성'!A:BC,38,0)</f>
        <v>EHY-2000 Plus</v>
      </c>
      <c r="J43" s="6" t="str">
        <f>VLOOKUP(B43,'1_문헌특성'!A:BC,43,0)</f>
        <v>RT 후 1시간 내</v>
      </c>
      <c r="K43" s="6" t="str">
        <f>VLOOKUP(B43,'1_문헌특성'!A:BC,51,0)</f>
        <v>RT+NACT</v>
      </c>
      <c r="L43" s="6"/>
      <c r="M43" s="6" t="s">
        <v>270</v>
      </c>
      <c r="N43" s="6"/>
      <c r="O43" s="6" t="s">
        <v>306</v>
      </c>
      <c r="P43" s="6" t="s">
        <v>429</v>
      </c>
      <c r="Q43" s="6" t="s">
        <v>274</v>
      </c>
      <c r="R43" s="6">
        <v>58</v>
      </c>
      <c r="S43" s="6"/>
      <c r="T43" s="6"/>
      <c r="U43" s="6">
        <v>55</v>
      </c>
      <c r="V43" s="6"/>
      <c r="W43" s="6"/>
      <c r="X43" s="6"/>
      <c r="Y43" s="6" t="s">
        <v>307</v>
      </c>
      <c r="Z43" s="6">
        <v>0.36</v>
      </c>
      <c r="AA43" s="6" t="s">
        <v>315</v>
      </c>
      <c r="AB43" s="6">
        <v>3.9E-2</v>
      </c>
    </row>
    <row r="44" spans="2:28" x14ac:dyDescent="0.3">
      <c r="B44" s="6">
        <v>503</v>
      </c>
      <c r="C44" s="6" t="str">
        <f>VLOOKUP(B44,'1_문헌특성'!A:BC,2,0)</f>
        <v>Kim (2021)</v>
      </c>
      <c r="D44" s="6" t="str">
        <f>VLOOKUP(B44,'1_문헌특성'!A:BC,3,0)</f>
        <v>NRCT</v>
      </c>
      <c r="E44" s="6" t="str">
        <f>VLOOKUP(B44,'1_문헌특성'!A:BC,7,0)</f>
        <v>소화기종양</v>
      </c>
      <c r="F44" s="6" t="str">
        <f>VLOOKUP(B44,'1_문헌특성'!A:BC,8,0)</f>
        <v>항문직장암</v>
      </c>
      <c r="G44" s="6" t="str">
        <f>VLOOKUP(B44,'1_문헌특성'!A:BC,9,0)</f>
        <v>국소 진행성 직장암</v>
      </c>
      <c r="H44" s="6" t="str">
        <f>VLOOKUP(B44,'1_문헌특성'!A:BC,31,0)</f>
        <v>RT+NACT+HT</v>
      </c>
      <c r="I44" s="6" t="str">
        <f>VLOOKUP(B44,'1_문헌특성'!A:BC,38,0)</f>
        <v>EHY-2000 Plus</v>
      </c>
      <c r="J44" s="6" t="str">
        <f>VLOOKUP(B44,'1_문헌특성'!A:BC,43,0)</f>
        <v>RT 후 1시간 내</v>
      </c>
      <c r="K44" s="6" t="str">
        <f>VLOOKUP(B44,'1_문헌특성'!A:BC,51,0)</f>
        <v>RT+NACT</v>
      </c>
      <c r="L44" s="6"/>
      <c r="M44" s="6" t="s">
        <v>261</v>
      </c>
      <c r="N44" s="6"/>
      <c r="O44" s="6" t="s">
        <v>262</v>
      </c>
      <c r="P44" s="6"/>
      <c r="Q44" s="6"/>
      <c r="R44" s="6">
        <v>62</v>
      </c>
      <c r="S44" s="6">
        <v>11</v>
      </c>
      <c r="T44" s="6"/>
      <c r="U44" s="6">
        <v>58</v>
      </c>
      <c r="V44" s="6">
        <v>5</v>
      </c>
      <c r="W44" s="6"/>
      <c r="X44" s="6"/>
      <c r="Y44" s="6"/>
      <c r="Z44" s="6"/>
      <c r="AA44" s="6"/>
      <c r="AB44" s="6"/>
    </row>
    <row r="45" spans="2:28" x14ac:dyDescent="0.3">
      <c r="B45" s="6">
        <v>2010</v>
      </c>
      <c r="C45" s="6" t="str">
        <f>VLOOKUP(B45,'1_문헌특성'!A:BC,2,0)</f>
        <v>Ott (2019)</v>
      </c>
      <c r="D45" s="6" t="str">
        <f>VLOOKUP(B45,'1_문헌특성'!A:BC,3,0)</f>
        <v>NRCT</v>
      </c>
      <c r="E45" s="6" t="str">
        <f>VLOOKUP(B45,'1_문헌특성'!A:BC,7,0)</f>
        <v>소화기종양</v>
      </c>
      <c r="F45" s="6" t="str">
        <f>VLOOKUP(B45,'1_문헌특성'!A:BC,8,0)</f>
        <v>항문직장암</v>
      </c>
      <c r="G45" s="6" t="str">
        <f>VLOOKUP(B45,'1_문헌특성'!A:BC,9,0)</f>
        <v>항문 편평세포암</v>
      </c>
      <c r="H45" s="6" t="str">
        <f>VLOOKUP(B45,'1_문헌특성'!A:BC,31,0)</f>
        <v>CT+RT+HT</v>
      </c>
      <c r="I45" s="6" t="str">
        <f>VLOOKUP(B45,'1_문헌특성'!A:BC,38,0)</f>
        <v>BSD 2000-3D- and BSD 2000-3D-MR-Hyperthermia
SystemsTM</v>
      </c>
      <c r="J45" s="6" t="str">
        <f>VLOOKUP(B45,'1_문헌특성'!A:BC,43,0)</f>
        <v>NR</v>
      </c>
      <c r="K45" s="6" t="str">
        <f>VLOOKUP(B45,'1_문헌특성'!A:BC,51,0)</f>
        <v>CT+RT</v>
      </c>
      <c r="L45" s="6"/>
      <c r="M45" s="6" t="s">
        <v>338</v>
      </c>
      <c r="N45" s="6" t="s">
        <v>977</v>
      </c>
      <c r="O45" s="6" t="s">
        <v>341</v>
      </c>
      <c r="P45" s="6" t="s">
        <v>236</v>
      </c>
      <c r="Q45" s="6" t="s">
        <v>970</v>
      </c>
      <c r="R45" s="12"/>
      <c r="S45" s="12">
        <v>0.95799999999999996</v>
      </c>
      <c r="T45" s="12"/>
      <c r="U45" s="6"/>
      <c r="V45" s="12">
        <v>0.745</v>
      </c>
      <c r="W45" s="12"/>
      <c r="X45" s="6">
        <v>4.4999999999999998E-2</v>
      </c>
      <c r="Y45" s="6" t="s">
        <v>307</v>
      </c>
      <c r="Z45" s="6">
        <v>0.25</v>
      </c>
      <c r="AA45" s="6" t="s">
        <v>358</v>
      </c>
      <c r="AB45" s="6">
        <v>3.5999999999999997E-2</v>
      </c>
    </row>
    <row r="46" spans="2:28" x14ac:dyDescent="0.3">
      <c r="B46" s="6">
        <v>2010</v>
      </c>
      <c r="C46" s="6" t="str">
        <f>VLOOKUP(B46,'1_문헌특성'!A:BC,2,0)</f>
        <v>Ott (2019)</v>
      </c>
      <c r="D46" s="6" t="str">
        <f>VLOOKUP(B46,'1_문헌특성'!A:BC,3,0)</f>
        <v>NRCT</v>
      </c>
      <c r="E46" s="6" t="str">
        <f>VLOOKUP(B46,'1_문헌특성'!A:BC,7,0)</f>
        <v>소화기종양</v>
      </c>
      <c r="F46" s="6" t="str">
        <f>VLOOKUP(B46,'1_문헌특성'!A:BC,8,0)</f>
        <v>항문직장암</v>
      </c>
      <c r="G46" s="6" t="str">
        <f>VLOOKUP(B46,'1_문헌특성'!A:BC,9,0)</f>
        <v>항문 편평세포암</v>
      </c>
      <c r="H46" s="6" t="str">
        <f>VLOOKUP(B46,'1_문헌특성'!A:BC,31,0)</f>
        <v>CT+RT+HT</v>
      </c>
      <c r="I46" s="6" t="str">
        <f>VLOOKUP(B46,'1_문헌특성'!A:BC,38,0)</f>
        <v>BSD 2000-3D- and BSD 2000-3D-MR-Hyperthermia
SystemsTM</v>
      </c>
      <c r="J46" s="6" t="str">
        <f>VLOOKUP(B46,'1_문헌특성'!A:BC,43,0)</f>
        <v>NR</v>
      </c>
      <c r="K46" s="6" t="str">
        <f>VLOOKUP(B46,'1_문헌특성'!A:BC,51,0)</f>
        <v>CT+RT</v>
      </c>
      <c r="L46" s="6"/>
      <c r="M46" s="6" t="s">
        <v>338</v>
      </c>
      <c r="N46" s="6" t="s">
        <v>978</v>
      </c>
      <c r="O46" s="6" t="s">
        <v>342</v>
      </c>
      <c r="P46" s="6" t="s">
        <v>236</v>
      </c>
      <c r="Q46" s="6" t="s">
        <v>970</v>
      </c>
      <c r="R46" s="12"/>
      <c r="S46" s="12">
        <v>0.95799999999999996</v>
      </c>
      <c r="T46" s="12"/>
      <c r="U46" s="6"/>
      <c r="V46" s="12">
        <v>0.83799999999999997</v>
      </c>
      <c r="W46" s="12"/>
      <c r="X46" s="6">
        <v>0.14000000000000001</v>
      </c>
      <c r="Y46" s="6" t="s">
        <v>307</v>
      </c>
      <c r="Z46" s="6">
        <v>0.32</v>
      </c>
      <c r="AA46" s="6" t="s">
        <v>361</v>
      </c>
      <c r="AB46" s="6">
        <v>0.17</v>
      </c>
    </row>
    <row r="47" spans="2:28" x14ac:dyDescent="0.3">
      <c r="B47" s="6">
        <v>2010</v>
      </c>
      <c r="C47" s="6" t="str">
        <f>VLOOKUP(B47,'1_문헌특성'!A:BC,2,0)</f>
        <v>Ott (2019)</v>
      </c>
      <c r="D47" s="6" t="str">
        <f>VLOOKUP(B47,'1_문헌특성'!A:BC,3,0)</f>
        <v>NRCT</v>
      </c>
      <c r="E47" s="6" t="str">
        <f>VLOOKUP(B47,'1_문헌특성'!A:BC,7,0)</f>
        <v>소화기종양</v>
      </c>
      <c r="F47" s="6" t="str">
        <f>VLOOKUP(B47,'1_문헌특성'!A:BC,8,0)</f>
        <v>항문직장암</v>
      </c>
      <c r="G47" s="6" t="str">
        <f>VLOOKUP(B47,'1_문헌특성'!A:BC,9,0)</f>
        <v>항문 편평세포암</v>
      </c>
      <c r="H47" s="6" t="str">
        <f>VLOOKUP(B47,'1_문헌특성'!A:BC,31,0)</f>
        <v>CT+RT+HT</v>
      </c>
      <c r="I47" s="6" t="str">
        <f>VLOOKUP(B47,'1_문헌특성'!A:BC,38,0)</f>
        <v>BSD 2000-3D- and BSD 2000-3D-MR-Hyperthermia
SystemsTM</v>
      </c>
      <c r="J47" s="6" t="str">
        <f>VLOOKUP(B47,'1_문헌특성'!A:BC,43,0)</f>
        <v>NR</v>
      </c>
      <c r="K47" s="6" t="str">
        <f>VLOOKUP(B47,'1_문헌특성'!A:BC,51,0)</f>
        <v>CT+RT</v>
      </c>
      <c r="L47" s="6"/>
      <c r="M47" s="6" t="s">
        <v>338</v>
      </c>
      <c r="N47" s="6" t="s">
        <v>979</v>
      </c>
      <c r="O47" s="6" t="s">
        <v>343</v>
      </c>
      <c r="P47" s="6" t="s">
        <v>236</v>
      </c>
      <c r="Q47" s="6" t="s">
        <v>970</v>
      </c>
      <c r="R47" s="12"/>
      <c r="S47" s="12">
        <v>0.89100000000000001</v>
      </c>
      <c r="T47" s="12"/>
      <c r="U47" s="6"/>
      <c r="V47" s="12">
        <v>0.70399999999999996</v>
      </c>
      <c r="W47" s="12"/>
      <c r="X47" s="6">
        <v>2.7E-2</v>
      </c>
      <c r="Y47" s="6" t="s">
        <v>307</v>
      </c>
      <c r="Z47" s="6">
        <v>0.45</v>
      </c>
      <c r="AA47" s="6" t="s">
        <v>359</v>
      </c>
      <c r="AB47" s="6">
        <v>0.14000000000000001</v>
      </c>
    </row>
    <row r="48" spans="2:28" x14ac:dyDescent="0.3">
      <c r="B48" s="6">
        <v>2010</v>
      </c>
      <c r="C48" s="6" t="str">
        <f>VLOOKUP(B48,'1_문헌특성'!A:BC,2,0)</f>
        <v>Ott (2019)</v>
      </c>
      <c r="D48" s="6" t="str">
        <f>VLOOKUP(B48,'1_문헌특성'!A:BC,3,0)</f>
        <v>NRCT</v>
      </c>
      <c r="E48" s="6" t="str">
        <f>VLOOKUP(B48,'1_문헌특성'!A:BC,7,0)</f>
        <v>소화기종양</v>
      </c>
      <c r="F48" s="6" t="str">
        <f>VLOOKUP(B48,'1_문헌특성'!A:BC,8,0)</f>
        <v>항문직장암</v>
      </c>
      <c r="G48" s="6" t="str">
        <f>VLOOKUP(B48,'1_문헌특성'!A:BC,9,0)</f>
        <v>항문 편평세포암</v>
      </c>
      <c r="H48" s="6" t="str">
        <f>VLOOKUP(B48,'1_문헌특성'!A:BC,31,0)</f>
        <v>CT+RT+HT</v>
      </c>
      <c r="I48" s="6" t="str">
        <f>VLOOKUP(B48,'1_문헌특성'!A:BC,38,0)</f>
        <v>BSD 2000-3D- and BSD 2000-3D-MR-Hyperthermia
SystemsTM</v>
      </c>
      <c r="J48" s="6" t="str">
        <f>VLOOKUP(B48,'1_문헌특성'!A:BC,43,0)</f>
        <v>NR</v>
      </c>
      <c r="K48" s="6" t="str">
        <f>VLOOKUP(B48,'1_문헌특성'!A:BC,51,0)</f>
        <v>CT+RT</v>
      </c>
      <c r="L48" s="6"/>
      <c r="M48" s="6" t="s">
        <v>338</v>
      </c>
      <c r="N48" s="6" t="s">
        <v>980</v>
      </c>
      <c r="O48" s="6" t="s">
        <v>343</v>
      </c>
      <c r="P48" s="6" t="s">
        <v>236</v>
      </c>
      <c r="Q48" s="6" t="s">
        <v>970</v>
      </c>
      <c r="R48" s="12"/>
      <c r="S48" s="12">
        <v>0.97699999999999998</v>
      </c>
      <c r="T48" s="12"/>
      <c r="U48" s="6"/>
      <c r="V48" s="12">
        <v>0.78700000000000003</v>
      </c>
      <c r="W48" s="12"/>
      <c r="X48" s="6">
        <v>5.9999999999999995E-4</v>
      </c>
      <c r="Y48" s="6" t="s">
        <v>307</v>
      </c>
      <c r="Z48" s="6">
        <v>0.14000000000000001</v>
      </c>
      <c r="AA48" s="6" t="s">
        <v>360</v>
      </c>
      <c r="AB48" s="6">
        <v>0.06</v>
      </c>
    </row>
    <row r="49" spans="2:28" x14ac:dyDescent="0.3">
      <c r="B49" s="6">
        <v>2010</v>
      </c>
      <c r="C49" s="6" t="str">
        <f>VLOOKUP(B49,'1_문헌특성'!A:BC,2,0)</f>
        <v>Ott (2019)</v>
      </c>
      <c r="D49" s="6" t="str">
        <f>VLOOKUP(B49,'1_문헌특성'!A:BC,3,0)</f>
        <v>NRCT</v>
      </c>
      <c r="E49" s="6" t="str">
        <f>VLOOKUP(B49,'1_문헌특성'!A:BC,7,0)</f>
        <v>소화기종양</v>
      </c>
      <c r="F49" s="6" t="str">
        <f>VLOOKUP(B49,'1_문헌특성'!A:BC,8,0)</f>
        <v>항문직장암</v>
      </c>
      <c r="G49" s="6" t="str">
        <f>VLOOKUP(B49,'1_문헌특성'!A:BC,9,0)</f>
        <v>항문 편평세포암</v>
      </c>
      <c r="H49" s="6" t="str">
        <f>VLOOKUP(B49,'1_문헌특성'!A:BC,31,0)</f>
        <v>CT+RT+HT</v>
      </c>
      <c r="I49" s="6" t="str">
        <f>VLOOKUP(B49,'1_문헌특성'!A:BC,38,0)</f>
        <v>BSD 2000-3D- and BSD 2000-3D-MR-Hyperthermia
SystemsTM</v>
      </c>
      <c r="J49" s="6" t="str">
        <f>VLOOKUP(B49,'1_문헌특성'!A:BC,43,0)</f>
        <v>NR</v>
      </c>
      <c r="K49" s="6" t="str">
        <f>VLOOKUP(B49,'1_문헌특성'!A:BC,51,0)</f>
        <v>CT+RT</v>
      </c>
      <c r="L49" s="6"/>
      <c r="M49" s="6" t="s">
        <v>338</v>
      </c>
      <c r="N49" s="6" t="s">
        <v>981</v>
      </c>
      <c r="O49" s="6" t="s">
        <v>344</v>
      </c>
      <c r="P49" s="6" t="s">
        <v>236</v>
      </c>
      <c r="Q49" s="6" t="s">
        <v>970</v>
      </c>
      <c r="R49" s="12"/>
      <c r="S49" s="12">
        <v>0.877</v>
      </c>
      <c r="T49" s="12"/>
      <c r="U49" s="6"/>
      <c r="V49" s="12">
        <v>0.69</v>
      </c>
      <c r="W49" s="12"/>
      <c r="X49" s="6">
        <v>1.6E-2</v>
      </c>
      <c r="Y49" s="6"/>
      <c r="Z49" s="6"/>
      <c r="AA49" s="6"/>
      <c r="AB49" s="6"/>
    </row>
    <row r="50" spans="2:28" x14ac:dyDescent="0.3">
      <c r="B50" s="6">
        <v>2010</v>
      </c>
      <c r="C50" s="6" t="str">
        <f>VLOOKUP(B50,'1_문헌특성'!A:BC,2,0)</f>
        <v>Ott (2019)</v>
      </c>
      <c r="D50" s="6" t="str">
        <f>VLOOKUP(B50,'1_문헌특성'!A:BC,3,0)</f>
        <v>NRCT</v>
      </c>
      <c r="E50" s="6" t="str">
        <f>VLOOKUP(B50,'1_문헌특성'!A:BC,7,0)</f>
        <v>소화기종양</v>
      </c>
      <c r="F50" s="6" t="str">
        <f>VLOOKUP(B50,'1_문헌특성'!A:BC,8,0)</f>
        <v>항문직장암</v>
      </c>
      <c r="G50" s="6" t="str">
        <f>VLOOKUP(B50,'1_문헌특성'!A:BC,9,0)</f>
        <v>항문 편평세포암</v>
      </c>
      <c r="H50" s="6" t="str">
        <f>VLOOKUP(B50,'1_문헌특성'!A:BC,31,0)</f>
        <v>CT+RT+HT</v>
      </c>
      <c r="I50" s="6" t="str">
        <f>VLOOKUP(B50,'1_문헌특성'!A:BC,38,0)</f>
        <v>BSD 2000-3D- and BSD 2000-3D-MR-Hyperthermia
SystemsTM</v>
      </c>
      <c r="J50" s="6" t="str">
        <f>VLOOKUP(B50,'1_문헌특성'!A:BC,43,0)</f>
        <v>NR</v>
      </c>
      <c r="K50" s="6" t="str">
        <f>VLOOKUP(B50,'1_문헌특성'!A:BC,51,0)</f>
        <v>CT+RT</v>
      </c>
      <c r="L50" s="6"/>
      <c r="M50" s="6" t="s">
        <v>338</v>
      </c>
      <c r="N50" s="6" t="s">
        <v>982</v>
      </c>
      <c r="O50" s="6" t="s">
        <v>345</v>
      </c>
      <c r="P50" s="6" t="s">
        <v>236</v>
      </c>
      <c r="Q50" s="6" t="s">
        <v>970</v>
      </c>
      <c r="R50" s="12"/>
      <c r="S50" s="12">
        <v>0.91</v>
      </c>
      <c r="T50" s="12"/>
      <c r="U50" s="6"/>
      <c r="V50" s="12">
        <v>0.874</v>
      </c>
      <c r="W50" s="12"/>
      <c r="X50" s="6">
        <v>0.6</v>
      </c>
      <c r="Y50" s="6"/>
      <c r="Z50" s="6"/>
      <c r="AA50" s="6"/>
      <c r="AB50" s="6"/>
    </row>
    <row r="51" spans="2:28" x14ac:dyDescent="0.3">
      <c r="B51" s="6">
        <v>2010</v>
      </c>
      <c r="C51" s="6" t="str">
        <f>VLOOKUP(B51,'1_문헌특성'!A:BC,2,0)</f>
        <v>Ott (2019)</v>
      </c>
      <c r="D51" s="6" t="str">
        <f>VLOOKUP(B51,'1_문헌특성'!A:BC,3,0)</f>
        <v>NRCT</v>
      </c>
      <c r="E51" s="6" t="str">
        <f>VLOOKUP(B51,'1_문헌특성'!A:BC,7,0)</f>
        <v>소화기종양</v>
      </c>
      <c r="F51" s="6" t="str">
        <f>VLOOKUP(B51,'1_문헌특성'!A:BC,8,0)</f>
        <v>항문직장암</v>
      </c>
      <c r="G51" s="6" t="str">
        <f>VLOOKUP(B51,'1_문헌특성'!A:BC,9,0)</f>
        <v>항문 편평세포암</v>
      </c>
      <c r="H51" s="6" t="str">
        <f>VLOOKUP(B51,'1_문헌특성'!A:BC,31,0)</f>
        <v>CT+RT+HT</v>
      </c>
      <c r="I51" s="6" t="str">
        <f>VLOOKUP(B51,'1_문헌특성'!A:BC,38,0)</f>
        <v>BSD 2000-3D- and BSD 2000-3D-MR-Hyperthermia
SystemsTM</v>
      </c>
      <c r="J51" s="6" t="str">
        <f>VLOOKUP(B51,'1_문헌특성'!A:BC,43,0)</f>
        <v>NR</v>
      </c>
      <c r="K51" s="6" t="str">
        <f>VLOOKUP(B51,'1_문헌특성'!A:BC,51,0)</f>
        <v>CT+RT</v>
      </c>
      <c r="L51" s="6"/>
      <c r="M51" s="6" t="s">
        <v>363</v>
      </c>
      <c r="N51" s="6" t="s">
        <v>364</v>
      </c>
      <c r="O51" s="6" t="s">
        <v>362</v>
      </c>
      <c r="P51" s="6" t="s">
        <v>419</v>
      </c>
      <c r="Q51" s="6" t="s">
        <v>1005</v>
      </c>
      <c r="R51" s="6">
        <v>50</v>
      </c>
      <c r="S51" s="6">
        <v>15</v>
      </c>
      <c r="T51" s="6"/>
      <c r="U51" s="6">
        <v>62</v>
      </c>
      <c r="V51" s="6">
        <v>16</v>
      </c>
      <c r="W51" s="6"/>
      <c r="X51" s="6">
        <v>0.14000000000000001</v>
      </c>
      <c r="Y51" s="6"/>
      <c r="Z51" s="6"/>
      <c r="AA51" s="6"/>
      <c r="AB51" s="6"/>
    </row>
    <row r="52" spans="2:28" x14ac:dyDescent="0.3">
      <c r="B52" s="6">
        <v>2010</v>
      </c>
      <c r="C52" s="6" t="str">
        <f>VLOOKUP(B52,'1_문헌특성'!A:BC,2,0)</f>
        <v>Ott (2019)</v>
      </c>
      <c r="D52" s="6" t="str">
        <f>VLOOKUP(B52,'1_문헌특성'!A:BC,3,0)</f>
        <v>NRCT</v>
      </c>
      <c r="E52" s="6" t="str">
        <f>VLOOKUP(B52,'1_문헌특성'!A:BC,7,0)</f>
        <v>소화기종양</v>
      </c>
      <c r="F52" s="6" t="str">
        <f>VLOOKUP(B52,'1_문헌특성'!A:BC,8,0)</f>
        <v>항문직장암</v>
      </c>
      <c r="G52" s="6" t="str">
        <f>VLOOKUP(B52,'1_문헌특성'!A:BC,9,0)</f>
        <v>항문 편평세포암</v>
      </c>
      <c r="H52" s="6" t="str">
        <f>VLOOKUP(B52,'1_문헌특성'!A:BC,31,0)</f>
        <v>CT+RT+HT</v>
      </c>
      <c r="I52" s="6" t="str">
        <f>VLOOKUP(B52,'1_문헌특성'!A:BC,38,0)</f>
        <v>BSD 2000-3D- and BSD 2000-3D-MR-Hyperthermia
SystemsTM</v>
      </c>
      <c r="J52" s="6" t="str">
        <f>VLOOKUP(B52,'1_문헌특성'!A:BC,43,0)</f>
        <v>NR</v>
      </c>
      <c r="K52" s="6" t="str">
        <f>VLOOKUP(B52,'1_문헌특성'!A:BC,51,0)</f>
        <v>CT+RT</v>
      </c>
      <c r="L52" s="6"/>
      <c r="M52" s="6" t="s">
        <v>363</v>
      </c>
      <c r="N52" s="6" t="s">
        <v>1004</v>
      </c>
      <c r="O52" s="6" t="s">
        <v>362</v>
      </c>
      <c r="P52" s="6" t="s">
        <v>419</v>
      </c>
      <c r="Q52" s="6" t="s">
        <v>1005</v>
      </c>
      <c r="R52" s="6">
        <v>50</v>
      </c>
      <c r="S52" s="6">
        <v>33</v>
      </c>
      <c r="T52" s="6"/>
      <c r="U52" s="6">
        <v>61</v>
      </c>
      <c r="V52" s="6">
        <v>26</v>
      </c>
      <c r="W52" s="6"/>
      <c r="X52" s="6">
        <v>0.03</v>
      </c>
      <c r="Y52" s="6"/>
      <c r="Z52" s="6"/>
      <c r="AA52" s="6"/>
      <c r="AB52" s="6"/>
    </row>
    <row r="53" spans="2:28" x14ac:dyDescent="0.3">
      <c r="B53" s="6">
        <v>2010</v>
      </c>
      <c r="C53" s="6" t="str">
        <f>VLOOKUP(B53,'1_문헌특성'!A:BC,2,0)</f>
        <v>Ott (2019)</v>
      </c>
      <c r="D53" s="6" t="str">
        <f>VLOOKUP(B53,'1_문헌특성'!A:BC,3,0)</f>
        <v>NRCT</v>
      </c>
      <c r="E53" s="6" t="str">
        <f>VLOOKUP(B53,'1_문헌특성'!A:BC,7,0)</f>
        <v>소화기종양</v>
      </c>
      <c r="F53" s="6" t="str">
        <f>VLOOKUP(B53,'1_문헌특성'!A:BC,8,0)</f>
        <v>항문직장암</v>
      </c>
      <c r="G53" s="6" t="str">
        <f>VLOOKUP(B53,'1_문헌특성'!A:BC,9,0)</f>
        <v>항문 편평세포암</v>
      </c>
      <c r="H53" s="6" t="str">
        <f>VLOOKUP(B53,'1_문헌특성'!A:BC,31,0)</f>
        <v>CT+RT+HT</v>
      </c>
      <c r="I53" s="6" t="str">
        <f>VLOOKUP(B53,'1_문헌특성'!A:BC,38,0)</f>
        <v>BSD 2000-3D- and BSD 2000-3D-MR-Hyperthermia
SystemsTM</v>
      </c>
      <c r="J53" s="6" t="str">
        <f>VLOOKUP(B53,'1_문헌특성'!A:BC,43,0)</f>
        <v>NR</v>
      </c>
      <c r="K53" s="6" t="str">
        <f>VLOOKUP(B53,'1_문헌특성'!A:BC,51,0)</f>
        <v>CT+RT</v>
      </c>
      <c r="L53" s="6"/>
      <c r="M53" s="6" t="s">
        <v>363</v>
      </c>
      <c r="N53" s="6" t="s">
        <v>365</v>
      </c>
      <c r="O53" s="6" t="s">
        <v>362</v>
      </c>
      <c r="P53" s="6" t="s">
        <v>419</v>
      </c>
      <c r="Q53" s="6" t="s">
        <v>1005</v>
      </c>
      <c r="R53" s="6">
        <v>50</v>
      </c>
      <c r="S53" s="6">
        <v>0</v>
      </c>
      <c r="T53" s="6"/>
      <c r="U53" s="6">
        <v>61</v>
      </c>
      <c r="V53" s="6">
        <v>2</v>
      </c>
      <c r="W53" s="6"/>
      <c r="X53" s="6">
        <v>0.2</v>
      </c>
      <c r="Y53" s="6"/>
      <c r="Z53" s="6"/>
      <c r="AA53" s="6"/>
      <c r="AB53" s="6"/>
    </row>
    <row r="54" spans="2:28" x14ac:dyDescent="0.3">
      <c r="B54" s="6">
        <v>2010</v>
      </c>
      <c r="C54" s="6" t="str">
        <f>VLOOKUP(B54,'1_문헌특성'!A:BC,2,0)</f>
        <v>Ott (2019)</v>
      </c>
      <c r="D54" s="6" t="str">
        <f>VLOOKUP(B54,'1_문헌특성'!A:BC,3,0)</f>
        <v>NRCT</v>
      </c>
      <c r="E54" s="6" t="str">
        <f>VLOOKUP(B54,'1_문헌특성'!A:BC,7,0)</f>
        <v>소화기종양</v>
      </c>
      <c r="F54" s="6" t="str">
        <f>VLOOKUP(B54,'1_문헌특성'!A:BC,8,0)</f>
        <v>항문직장암</v>
      </c>
      <c r="G54" s="6" t="str">
        <f>VLOOKUP(B54,'1_문헌특성'!A:BC,9,0)</f>
        <v>항문 편평세포암</v>
      </c>
      <c r="H54" s="6" t="str">
        <f>VLOOKUP(B54,'1_문헌특성'!A:BC,31,0)</f>
        <v>CT+RT+HT</v>
      </c>
      <c r="I54" s="6" t="str">
        <f>VLOOKUP(B54,'1_문헌특성'!A:BC,38,0)</f>
        <v>BSD 2000-3D- and BSD 2000-3D-MR-Hyperthermia
SystemsTM</v>
      </c>
      <c r="J54" s="6" t="str">
        <f>VLOOKUP(B54,'1_문헌특성'!A:BC,43,0)</f>
        <v>NR</v>
      </c>
      <c r="K54" s="6" t="str">
        <f>VLOOKUP(B54,'1_문헌특성'!A:BC,51,0)</f>
        <v>CT+RT</v>
      </c>
      <c r="L54" s="6"/>
      <c r="M54" s="6" t="s">
        <v>363</v>
      </c>
      <c r="N54" s="6" t="s">
        <v>366</v>
      </c>
      <c r="O54" s="6" t="s">
        <v>362</v>
      </c>
      <c r="P54" s="6" t="s">
        <v>419</v>
      </c>
      <c r="Q54" s="6" t="s">
        <v>1005</v>
      </c>
      <c r="R54" s="6">
        <v>50</v>
      </c>
      <c r="S54" s="6">
        <v>23</v>
      </c>
      <c r="T54" s="6"/>
      <c r="U54" s="6">
        <v>62</v>
      </c>
      <c r="V54" s="6">
        <v>5</v>
      </c>
      <c r="W54" s="6"/>
      <c r="X54" s="6">
        <v>0.39</v>
      </c>
      <c r="Y54" s="6"/>
      <c r="Z54" s="6"/>
      <c r="AA54" s="6"/>
      <c r="AB54" s="6"/>
    </row>
    <row r="55" spans="2:28" x14ac:dyDescent="0.3">
      <c r="B55" s="6">
        <v>2010</v>
      </c>
      <c r="C55" s="6" t="str">
        <f>VLOOKUP(B55,'1_문헌특성'!A:BC,2,0)</f>
        <v>Ott (2019)</v>
      </c>
      <c r="D55" s="6" t="str">
        <f>VLOOKUP(B55,'1_문헌특성'!A:BC,3,0)</f>
        <v>NRCT</v>
      </c>
      <c r="E55" s="6" t="str">
        <f>VLOOKUP(B55,'1_문헌특성'!A:BC,7,0)</f>
        <v>소화기종양</v>
      </c>
      <c r="F55" s="6" t="str">
        <f>VLOOKUP(B55,'1_문헌특성'!A:BC,8,0)</f>
        <v>항문직장암</v>
      </c>
      <c r="G55" s="6" t="str">
        <f>VLOOKUP(B55,'1_문헌특성'!A:BC,9,0)</f>
        <v>항문 편평세포암</v>
      </c>
      <c r="H55" s="6" t="str">
        <f>VLOOKUP(B55,'1_문헌특성'!A:BC,31,0)</f>
        <v>CT+RT+HT</v>
      </c>
      <c r="I55" s="6" t="str">
        <f>VLOOKUP(B55,'1_문헌특성'!A:BC,38,0)</f>
        <v>BSD 2000-3D- and BSD 2000-3D-MR-Hyperthermia
SystemsTM</v>
      </c>
      <c r="J55" s="6" t="str">
        <f>VLOOKUP(B55,'1_문헌특성'!A:BC,43,0)</f>
        <v>NR</v>
      </c>
      <c r="K55" s="6" t="str">
        <f>VLOOKUP(B55,'1_문헌특성'!A:BC,51,0)</f>
        <v>CT+RT</v>
      </c>
      <c r="L55" s="6"/>
      <c r="M55" s="6" t="s">
        <v>363</v>
      </c>
      <c r="N55" s="6" t="s">
        <v>367</v>
      </c>
      <c r="O55" s="6" t="s">
        <v>362</v>
      </c>
      <c r="P55" s="6" t="s">
        <v>419</v>
      </c>
      <c r="Q55" s="6" t="s">
        <v>1005</v>
      </c>
      <c r="R55" s="6">
        <v>50</v>
      </c>
      <c r="S55" s="6">
        <v>3</v>
      </c>
      <c r="T55" s="6"/>
      <c r="U55" s="6">
        <v>62</v>
      </c>
      <c r="V55" s="6">
        <v>9</v>
      </c>
      <c r="W55" s="6"/>
      <c r="X55" s="6">
        <v>0.28000000000000003</v>
      </c>
      <c r="Y55" s="6"/>
      <c r="Z55" s="6"/>
      <c r="AA55" s="6"/>
      <c r="AB55" s="6"/>
    </row>
    <row r="56" spans="2:28" x14ac:dyDescent="0.3">
      <c r="B56" s="6">
        <v>2010</v>
      </c>
      <c r="C56" s="6" t="str">
        <f>VLOOKUP(B56,'1_문헌특성'!A:BC,2,0)</f>
        <v>Ott (2019)</v>
      </c>
      <c r="D56" s="6" t="str">
        <f>VLOOKUP(B56,'1_문헌특성'!A:BC,3,0)</f>
        <v>NRCT</v>
      </c>
      <c r="E56" s="6" t="str">
        <f>VLOOKUP(B56,'1_문헌특성'!A:BC,7,0)</f>
        <v>소화기종양</v>
      </c>
      <c r="F56" s="6" t="str">
        <f>VLOOKUP(B56,'1_문헌특성'!A:BC,8,0)</f>
        <v>항문직장암</v>
      </c>
      <c r="G56" s="6" t="str">
        <f>VLOOKUP(B56,'1_문헌특성'!A:BC,9,0)</f>
        <v>항문 편평세포암</v>
      </c>
      <c r="H56" s="6" t="str">
        <f>VLOOKUP(B56,'1_문헌특성'!A:BC,31,0)</f>
        <v>CT+RT+HT</v>
      </c>
      <c r="I56" s="6" t="str">
        <f>VLOOKUP(B56,'1_문헌특성'!A:BC,38,0)</f>
        <v>BSD 2000-3D- and BSD 2000-3D-MR-Hyperthermia
SystemsTM</v>
      </c>
      <c r="J56" s="6" t="str">
        <f>VLOOKUP(B56,'1_문헌특성'!A:BC,43,0)</f>
        <v>NR</v>
      </c>
      <c r="K56" s="6" t="str">
        <f>VLOOKUP(B56,'1_문헌특성'!A:BC,51,0)</f>
        <v>CT+RT</v>
      </c>
      <c r="L56" s="6"/>
      <c r="M56" s="6" t="s">
        <v>363</v>
      </c>
      <c r="N56" s="6" t="s">
        <v>368</v>
      </c>
      <c r="O56" s="6" t="s">
        <v>362</v>
      </c>
      <c r="P56" s="6" t="s">
        <v>419</v>
      </c>
      <c r="Q56" s="6" t="s">
        <v>1005</v>
      </c>
      <c r="R56" s="6">
        <v>50</v>
      </c>
      <c r="S56" s="6">
        <v>3</v>
      </c>
      <c r="T56" s="6"/>
      <c r="U56" s="6">
        <v>62</v>
      </c>
      <c r="V56" s="6">
        <v>4</v>
      </c>
      <c r="W56" s="6"/>
      <c r="X56" s="6">
        <v>0.44</v>
      </c>
      <c r="Y56" s="6"/>
      <c r="Z56" s="6"/>
      <c r="AA56" s="6"/>
      <c r="AB56" s="6"/>
    </row>
    <row r="57" spans="2:28" x14ac:dyDescent="0.3">
      <c r="B57" s="6">
        <v>2010</v>
      </c>
      <c r="C57" s="6" t="str">
        <f>VLOOKUP(B57,'1_문헌특성'!A:BC,2,0)</f>
        <v>Ott (2019)</v>
      </c>
      <c r="D57" s="6" t="str">
        <f>VLOOKUP(B57,'1_문헌특성'!A:BC,3,0)</f>
        <v>NRCT</v>
      </c>
      <c r="E57" s="6" t="str">
        <f>VLOOKUP(B57,'1_문헌특성'!A:BC,7,0)</f>
        <v>소화기종양</v>
      </c>
      <c r="F57" s="6" t="str">
        <f>VLOOKUP(B57,'1_문헌특성'!A:BC,8,0)</f>
        <v>항문직장암</v>
      </c>
      <c r="G57" s="6" t="str">
        <f>VLOOKUP(B57,'1_문헌특성'!A:BC,9,0)</f>
        <v>항문 편평세포암</v>
      </c>
      <c r="H57" s="6" t="str">
        <f>VLOOKUP(B57,'1_문헌특성'!A:BC,31,0)</f>
        <v>CT+RT+HT</v>
      </c>
      <c r="I57" s="6" t="str">
        <f>VLOOKUP(B57,'1_문헌특성'!A:BC,38,0)</f>
        <v>BSD 2000-3D- and BSD 2000-3D-MR-Hyperthermia
SystemsTM</v>
      </c>
      <c r="J57" s="6" t="str">
        <f>VLOOKUP(B57,'1_문헌특성'!A:BC,43,0)</f>
        <v>NR</v>
      </c>
      <c r="K57" s="6" t="str">
        <f>VLOOKUP(B57,'1_문헌특성'!A:BC,51,0)</f>
        <v>CT+RT</v>
      </c>
      <c r="L57" s="6"/>
      <c r="M57" s="6" t="s">
        <v>339</v>
      </c>
      <c r="N57" s="6" t="s">
        <v>370</v>
      </c>
      <c r="O57" s="6" t="s">
        <v>369</v>
      </c>
      <c r="P57" s="6" t="s">
        <v>419</v>
      </c>
      <c r="Q57" s="6" t="s">
        <v>1005</v>
      </c>
      <c r="R57" s="6">
        <v>50</v>
      </c>
      <c r="S57" s="6">
        <v>19</v>
      </c>
      <c r="T57" s="6"/>
      <c r="U57" s="6">
        <v>62</v>
      </c>
      <c r="V57" s="6">
        <v>10</v>
      </c>
      <c r="W57" s="6"/>
      <c r="X57" s="6">
        <v>8.9999999999999993E-3</v>
      </c>
      <c r="Y57" s="6"/>
      <c r="Z57" s="6"/>
      <c r="AA57" s="6"/>
      <c r="AB57" s="6"/>
    </row>
    <row r="58" spans="2:28" x14ac:dyDescent="0.3">
      <c r="B58" s="6">
        <v>2010</v>
      </c>
      <c r="C58" s="6" t="str">
        <f>VLOOKUP(B58,'1_문헌특성'!A:BC,2,0)</f>
        <v>Ott (2019)</v>
      </c>
      <c r="D58" s="6" t="str">
        <f>VLOOKUP(B58,'1_문헌특성'!A:BC,3,0)</f>
        <v>NRCT</v>
      </c>
      <c r="E58" s="6" t="str">
        <f>VLOOKUP(B58,'1_문헌특성'!A:BC,7,0)</f>
        <v>소화기종양</v>
      </c>
      <c r="F58" s="6" t="str">
        <f>VLOOKUP(B58,'1_문헌특성'!A:BC,8,0)</f>
        <v>항문직장암</v>
      </c>
      <c r="G58" s="6" t="str">
        <f>VLOOKUP(B58,'1_문헌특성'!A:BC,9,0)</f>
        <v>항문 편평세포암</v>
      </c>
      <c r="H58" s="6" t="str">
        <f>VLOOKUP(B58,'1_문헌특성'!A:BC,31,0)</f>
        <v>CT+RT+HT</v>
      </c>
      <c r="I58" s="6" t="str">
        <f>VLOOKUP(B58,'1_문헌특성'!A:BC,38,0)</f>
        <v>BSD 2000-3D- and BSD 2000-3D-MR-Hyperthermia
SystemsTM</v>
      </c>
      <c r="J58" s="6" t="str">
        <f>VLOOKUP(B58,'1_문헌특성'!A:BC,43,0)</f>
        <v>NR</v>
      </c>
      <c r="K58" s="6" t="str">
        <f>VLOOKUP(B58,'1_문헌특성'!A:BC,51,0)</f>
        <v>CT+RT</v>
      </c>
      <c r="L58" s="6"/>
      <c r="M58" s="6" t="s">
        <v>339</v>
      </c>
      <c r="N58" s="6" t="s">
        <v>371</v>
      </c>
      <c r="O58" s="6" t="s">
        <v>369</v>
      </c>
      <c r="P58" s="6" t="s">
        <v>419</v>
      </c>
      <c r="Q58" s="6" t="s">
        <v>1005</v>
      </c>
      <c r="R58" s="6">
        <v>50</v>
      </c>
      <c r="S58" s="6">
        <v>5</v>
      </c>
      <c r="T58" s="6"/>
      <c r="U58" s="6">
        <v>62</v>
      </c>
      <c r="V58" s="6">
        <v>2</v>
      </c>
      <c r="W58" s="6"/>
      <c r="X58" s="6">
        <v>0.14000000000000001</v>
      </c>
      <c r="Y58" s="6"/>
      <c r="Z58" s="6"/>
      <c r="AA58" s="6"/>
      <c r="AB58" s="6"/>
    </row>
    <row r="59" spans="2:28" x14ac:dyDescent="0.3">
      <c r="B59" s="6">
        <v>2010</v>
      </c>
      <c r="C59" s="6" t="str">
        <f>VLOOKUP(B59,'1_문헌특성'!A:BC,2,0)</f>
        <v>Ott (2019)</v>
      </c>
      <c r="D59" s="6" t="str">
        <f>VLOOKUP(B59,'1_문헌특성'!A:BC,3,0)</f>
        <v>NRCT</v>
      </c>
      <c r="E59" s="6" t="str">
        <f>VLOOKUP(B59,'1_문헌특성'!A:BC,7,0)</f>
        <v>소화기종양</v>
      </c>
      <c r="F59" s="6" t="str">
        <f>VLOOKUP(B59,'1_문헌특성'!A:BC,8,0)</f>
        <v>항문직장암</v>
      </c>
      <c r="G59" s="6" t="str">
        <f>VLOOKUP(B59,'1_문헌특성'!A:BC,9,0)</f>
        <v>항문 편평세포암</v>
      </c>
      <c r="H59" s="6" t="str">
        <f>VLOOKUP(B59,'1_문헌특성'!A:BC,31,0)</f>
        <v>CT+RT+HT</v>
      </c>
      <c r="I59" s="6" t="str">
        <f>VLOOKUP(B59,'1_문헌특성'!A:BC,38,0)</f>
        <v>BSD 2000-3D- and BSD 2000-3D-MR-Hyperthermia
SystemsTM</v>
      </c>
      <c r="J59" s="6" t="str">
        <f>VLOOKUP(B59,'1_문헌특성'!A:BC,43,0)</f>
        <v>NR</v>
      </c>
      <c r="K59" s="6" t="str">
        <f>VLOOKUP(B59,'1_문헌특성'!A:BC,51,0)</f>
        <v>CT+RT</v>
      </c>
      <c r="L59" s="6"/>
      <c r="M59" s="6" t="s">
        <v>339</v>
      </c>
      <c r="N59" s="6" t="s">
        <v>372</v>
      </c>
      <c r="O59" s="6" t="s">
        <v>369</v>
      </c>
      <c r="P59" s="6" t="s">
        <v>419</v>
      </c>
      <c r="Q59" s="6" t="s">
        <v>1005</v>
      </c>
      <c r="R59" s="6">
        <v>50</v>
      </c>
      <c r="S59" s="6">
        <v>1</v>
      </c>
      <c r="T59" s="6"/>
      <c r="U59" s="6">
        <v>62</v>
      </c>
      <c r="V59" s="6">
        <v>1</v>
      </c>
      <c r="W59" s="6"/>
      <c r="X59" s="6">
        <v>0.88</v>
      </c>
      <c r="Y59" s="6"/>
      <c r="Z59" s="6"/>
      <c r="AA59" s="6"/>
      <c r="AB59" s="6"/>
    </row>
    <row r="60" spans="2:28" x14ac:dyDescent="0.3">
      <c r="B60" s="6">
        <v>2010</v>
      </c>
      <c r="C60" s="6" t="str">
        <f>VLOOKUP(B60,'1_문헌특성'!A:BC,2,0)</f>
        <v>Ott (2019)</v>
      </c>
      <c r="D60" s="6" t="str">
        <f>VLOOKUP(B60,'1_문헌특성'!A:BC,3,0)</f>
        <v>NRCT</v>
      </c>
      <c r="E60" s="6" t="str">
        <f>VLOOKUP(B60,'1_문헌특성'!A:BC,7,0)</f>
        <v>소화기종양</v>
      </c>
      <c r="F60" s="6" t="str">
        <f>VLOOKUP(B60,'1_문헌특성'!A:BC,8,0)</f>
        <v>항문직장암</v>
      </c>
      <c r="G60" s="6" t="str">
        <f>VLOOKUP(B60,'1_문헌특성'!A:BC,9,0)</f>
        <v>항문 편평세포암</v>
      </c>
      <c r="H60" s="6" t="str">
        <f>VLOOKUP(B60,'1_문헌특성'!A:BC,31,0)</f>
        <v>CT+RT+HT</v>
      </c>
      <c r="I60" s="6" t="str">
        <f>VLOOKUP(B60,'1_문헌특성'!A:BC,38,0)</f>
        <v>BSD 2000-3D- and BSD 2000-3D-MR-Hyperthermia
SystemsTM</v>
      </c>
      <c r="J60" s="6" t="str">
        <f>VLOOKUP(B60,'1_문헌특성'!A:BC,43,0)</f>
        <v>NR</v>
      </c>
      <c r="K60" s="6" t="str">
        <f>VLOOKUP(B60,'1_문헌특성'!A:BC,51,0)</f>
        <v>CT+RT</v>
      </c>
      <c r="L60" s="6"/>
      <c r="M60" s="6" t="s">
        <v>339</v>
      </c>
      <c r="N60" s="6" t="s">
        <v>373</v>
      </c>
      <c r="O60" s="6" t="s">
        <v>369</v>
      </c>
      <c r="P60" s="6" t="s">
        <v>419</v>
      </c>
      <c r="Q60" s="6" t="s">
        <v>1005</v>
      </c>
      <c r="R60" s="6">
        <v>50</v>
      </c>
      <c r="S60" s="6">
        <v>2</v>
      </c>
      <c r="T60" s="6"/>
      <c r="U60" s="6">
        <v>62</v>
      </c>
      <c r="V60" s="6">
        <v>1</v>
      </c>
      <c r="W60" s="6"/>
      <c r="X60" s="6">
        <v>0.44</v>
      </c>
      <c r="Y60" s="6"/>
      <c r="Z60" s="6"/>
      <c r="AA60" s="6"/>
      <c r="AB60" s="6"/>
    </row>
    <row r="61" spans="2:28" x14ac:dyDescent="0.3">
      <c r="B61" s="6">
        <v>2010</v>
      </c>
      <c r="C61" s="6" t="str">
        <f>VLOOKUP(B61,'1_문헌특성'!A:BC,2,0)</f>
        <v>Ott (2019)</v>
      </c>
      <c r="D61" s="6" t="str">
        <f>VLOOKUP(B61,'1_문헌특성'!A:BC,3,0)</f>
        <v>NRCT</v>
      </c>
      <c r="E61" s="6" t="str">
        <f>VLOOKUP(B61,'1_문헌특성'!A:BC,7,0)</f>
        <v>소화기종양</v>
      </c>
      <c r="F61" s="6" t="str">
        <f>VLOOKUP(B61,'1_문헌특성'!A:BC,8,0)</f>
        <v>항문직장암</v>
      </c>
      <c r="G61" s="6" t="str">
        <f>VLOOKUP(B61,'1_문헌특성'!A:BC,9,0)</f>
        <v>항문 편평세포암</v>
      </c>
      <c r="H61" s="6" t="str">
        <f>VLOOKUP(B61,'1_문헌특성'!A:BC,31,0)</f>
        <v>CT+RT+HT</v>
      </c>
      <c r="I61" s="6" t="str">
        <f>VLOOKUP(B61,'1_문헌특성'!A:BC,38,0)</f>
        <v>BSD 2000-3D- and BSD 2000-3D-MR-Hyperthermia
SystemsTM</v>
      </c>
      <c r="J61" s="6" t="str">
        <f>VLOOKUP(B61,'1_문헌특성'!A:BC,43,0)</f>
        <v>NR</v>
      </c>
      <c r="K61" s="6" t="str">
        <f>VLOOKUP(B61,'1_문헌특성'!A:BC,51,0)</f>
        <v>CT+RT</v>
      </c>
      <c r="L61" s="6"/>
      <c r="M61" s="6" t="s">
        <v>339</v>
      </c>
      <c r="N61" s="6" t="s">
        <v>374</v>
      </c>
      <c r="O61" s="6" t="s">
        <v>369</v>
      </c>
      <c r="P61" s="6" t="s">
        <v>419</v>
      </c>
      <c r="Q61" s="6" t="s">
        <v>1005</v>
      </c>
      <c r="R61" s="6">
        <v>50</v>
      </c>
      <c r="S61" s="6">
        <v>2</v>
      </c>
      <c r="T61" s="6"/>
      <c r="U61" s="6">
        <v>62</v>
      </c>
      <c r="V61" s="6">
        <v>3</v>
      </c>
      <c r="W61" s="6"/>
      <c r="X61" s="6">
        <v>0.39</v>
      </c>
      <c r="Y61" s="6"/>
      <c r="Z61" s="6"/>
      <c r="AA61" s="6"/>
      <c r="AB61" s="6"/>
    </row>
    <row r="62" spans="2:28" x14ac:dyDescent="0.3">
      <c r="B62" s="6">
        <v>3042</v>
      </c>
      <c r="C62" s="6" t="str">
        <f>VLOOKUP(B62,'1_문헌특성'!A:BC,2,0)</f>
        <v>Fang (2019)</v>
      </c>
      <c r="D62" s="6" t="str">
        <f>VLOOKUP(B62,'1_문헌특성'!A:BC,3,0)</f>
        <v>RCT</v>
      </c>
      <c r="E62" s="6" t="str">
        <f>VLOOKUP(B62,'1_문헌특성'!A:BC,7,0)</f>
        <v>소화기종양</v>
      </c>
      <c r="F62" s="6" t="str">
        <f>VLOOKUP(B62,'1_문헌특성'!A:BC,8,0)</f>
        <v>위암</v>
      </c>
      <c r="G62" s="6" t="str">
        <f>VLOOKUP(B62,'1_문헌특성'!A:BC,9,0)</f>
        <v>진행성 위암</v>
      </c>
      <c r="H62" s="6" t="str">
        <f>VLOOKUP(B62,'1_문헌특성'!A:BC,31,0)</f>
        <v>CT+HT</v>
      </c>
      <c r="I62" s="6" t="str">
        <f>VLOOKUP(B62,'1_문헌특성'!A:BC,38,0)</f>
        <v>NRL-002</v>
      </c>
      <c r="J62" s="6" t="str">
        <f>VLOOKUP(B62,'1_문헌특성'!A:BC,43,0)</f>
        <v>CT와 동시에 수행</v>
      </c>
      <c r="K62" s="6" t="str">
        <f>VLOOKUP(B62,'1_문헌특성'!A:BC,51,0)</f>
        <v>CT</v>
      </c>
      <c r="L62" s="6"/>
      <c r="M62" s="6" t="s">
        <v>401</v>
      </c>
      <c r="N62" s="6" t="s">
        <v>999</v>
      </c>
      <c r="O62" s="6" t="s">
        <v>402</v>
      </c>
      <c r="P62" s="6" t="s">
        <v>66</v>
      </c>
      <c r="Q62" s="6"/>
      <c r="R62" s="6">
        <v>55</v>
      </c>
      <c r="S62" s="6">
        <v>39</v>
      </c>
      <c r="T62" s="6"/>
      <c r="U62" s="6">
        <v>63</v>
      </c>
      <c r="V62" s="6">
        <v>29</v>
      </c>
      <c r="W62" s="6"/>
      <c r="X62" s="6">
        <v>6.0000000000000001E-3</v>
      </c>
      <c r="Y62" s="6"/>
      <c r="Z62" s="6"/>
      <c r="AA62" s="6"/>
      <c r="AB62" s="6"/>
    </row>
    <row r="63" spans="2:28" x14ac:dyDescent="0.3">
      <c r="B63" s="6">
        <v>3042</v>
      </c>
      <c r="C63" s="6" t="str">
        <f>VLOOKUP(B63,'1_문헌특성'!A:BC,2,0)</f>
        <v>Fang (2019)</v>
      </c>
      <c r="D63" s="6" t="str">
        <f>VLOOKUP(B63,'1_문헌특성'!A:BC,3,0)</f>
        <v>RCT</v>
      </c>
      <c r="E63" s="6" t="str">
        <f>VLOOKUP(B63,'1_문헌특성'!A:BC,7,0)</f>
        <v>소화기종양</v>
      </c>
      <c r="F63" s="6" t="str">
        <f>VLOOKUP(B63,'1_문헌특성'!A:BC,8,0)</f>
        <v>위암</v>
      </c>
      <c r="G63" s="6" t="str">
        <f>VLOOKUP(B63,'1_문헌특성'!A:BC,9,0)</f>
        <v>진행성 위암</v>
      </c>
      <c r="H63" s="6" t="str">
        <f>VLOOKUP(B63,'1_문헌특성'!A:BC,31,0)</f>
        <v>CT+HT</v>
      </c>
      <c r="I63" s="6" t="str">
        <f>VLOOKUP(B63,'1_문헌특성'!A:BC,38,0)</f>
        <v>NRL-002</v>
      </c>
      <c r="J63" s="6" t="str">
        <f>VLOOKUP(B63,'1_문헌특성'!A:BC,43,0)</f>
        <v>CT와 동시에 수행</v>
      </c>
      <c r="K63" s="6" t="str">
        <f>VLOOKUP(B63,'1_문헌특성'!A:BC,51,0)</f>
        <v>CT</v>
      </c>
      <c r="L63" s="6"/>
      <c r="M63" s="6" t="s">
        <v>338</v>
      </c>
      <c r="N63" s="6" t="s">
        <v>616</v>
      </c>
      <c r="O63" s="6" t="s">
        <v>404</v>
      </c>
      <c r="P63" s="6" t="s">
        <v>429</v>
      </c>
      <c r="Q63" s="6" t="s">
        <v>403</v>
      </c>
      <c r="R63" s="6"/>
      <c r="S63" s="6"/>
      <c r="T63" s="6"/>
      <c r="U63" s="6"/>
      <c r="V63" s="6"/>
      <c r="W63" s="6"/>
      <c r="X63" s="6"/>
      <c r="Y63" s="6" t="s">
        <v>429</v>
      </c>
      <c r="Z63" s="6">
        <v>0.32200000000000001</v>
      </c>
      <c r="AA63" s="6" t="s">
        <v>430</v>
      </c>
      <c r="AB63" s="6">
        <v>5.0000000000000001E-3</v>
      </c>
    </row>
    <row r="64" spans="2:28" x14ac:dyDescent="0.3">
      <c r="B64" s="6">
        <v>3042</v>
      </c>
      <c r="C64" s="6" t="str">
        <f>VLOOKUP(B64,'1_문헌특성'!A:BC,2,0)</f>
        <v>Fang (2019)</v>
      </c>
      <c r="D64" s="6" t="str">
        <f>VLOOKUP(B64,'1_문헌특성'!A:BC,3,0)</f>
        <v>RCT</v>
      </c>
      <c r="E64" s="6" t="str">
        <f>VLOOKUP(B64,'1_문헌특성'!A:BC,7,0)</f>
        <v>소화기종양</v>
      </c>
      <c r="F64" s="6" t="str">
        <f>VLOOKUP(B64,'1_문헌특성'!A:BC,8,0)</f>
        <v>위암</v>
      </c>
      <c r="G64" s="6" t="str">
        <f>VLOOKUP(B64,'1_문헌특성'!A:BC,9,0)</f>
        <v>진행성 위암</v>
      </c>
      <c r="H64" s="6" t="str">
        <f>VLOOKUP(B64,'1_문헌특성'!A:BC,31,0)</f>
        <v>CT+HT</v>
      </c>
      <c r="I64" s="6" t="str">
        <f>VLOOKUP(B64,'1_문헌특성'!A:BC,38,0)</f>
        <v>NRL-002</v>
      </c>
      <c r="J64" s="6" t="str">
        <f>VLOOKUP(B64,'1_문헌특성'!A:BC,43,0)</f>
        <v>CT와 동시에 수행</v>
      </c>
      <c r="K64" s="6" t="str">
        <f>VLOOKUP(B64,'1_문헌특성'!A:BC,51,0)</f>
        <v>CT</v>
      </c>
      <c r="L64" s="6"/>
      <c r="M64" s="6" t="s">
        <v>340</v>
      </c>
      <c r="N64" s="6" t="s">
        <v>415</v>
      </c>
      <c r="O64" s="6" t="s">
        <v>266</v>
      </c>
      <c r="P64" s="6" t="s">
        <v>419</v>
      </c>
      <c r="Q64" s="6" t="s">
        <v>428</v>
      </c>
      <c r="R64" s="6">
        <v>55</v>
      </c>
      <c r="S64" s="6">
        <v>22</v>
      </c>
      <c r="T64" s="6"/>
      <c r="U64" s="6">
        <v>63</v>
      </c>
      <c r="V64" s="6">
        <v>23</v>
      </c>
      <c r="W64" s="6"/>
      <c r="X64" s="6">
        <v>0.97399999999999998</v>
      </c>
      <c r="Y64" s="6"/>
      <c r="Z64" s="6"/>
      <c r="AA64" s="6"/>
      <c r="AB64" s="6"/>
    </row>
    <row r="65" spans="2:28" x14ac:dyDescent="0.3">
      <c r="B65" s="6">
        <v>3042</v>
      </c>
      <c r="C65" s="6" t="str">
        <f>VLOOKUP(B65,'1_문헌특성'!A:BC,2,0)</f>
        <v>Fang (2019)</v>
      </c>
      <c r="D65" s="6" t="str">
        <f>VLOOKUP(B65,'1_문헌특성'!A:BC,3,0)</f>
        <v>RCT</v>
      </c>
      <c r="E65" s="6" t="str">
        <f>VLOOKUP(B65,'1_문헌특성'!A:BC,7,0)</f>
        <v>소화기종양</v>
      </c>
      <c r="F65" s="6" t="str">
        <f>VLOOKUP(B65,'1_문헌특성'!A:BC,8,0)</f>
        <v>위암</v>
      </c>
      <c r="G65" s="6" t="str">
        <f>VLOOKUP(B65,'1_문헌특성'!A:BC,9,0)</f>
        <v>진행성 위암</v>
      </c>
      <c r="H65" s="6" t="str">
        <f>VLOOKUP(B65,'1_문헌특성'!A:BC,31,0)</f>
        <v>CT+HT</v>
      </c>
      <c r="I65" s="6" t="str">
        <f>VLOOKUP(B65,'1_문헌특성'!A:BC,38,0)</f>
        <v>NRL-002</v>
      </c>
      <c r="J65" s="6" t="str">
        <f>VLOOKUP(B65,'1_문헌특성'!A:BC,43,0)</f>
        <v>CT와 동시에 수행</v>
      </c>
      <c r="K65" s="6" t="str">
        <f>VLOOKUP(B65,'1_문헌특성'!A:BC,51,0)</f>
        <v>CT</v>
      </c>
      <c r="L65" s="6"/>
      <c r="M65" s="6" t="s">
        <v>340</v>
      </c>
      <c r="N65" s="6" t="s">
        <v>416</v>
      </c>
      <c r="O65" s="6" t="s">
        <v>266</v>
      </c>
      <c r="P65" s="6" t="s">
        <v>419</v>
      </c>
      <c r="Q65" s="6" t="s">
        <v>428</v>
      </c>
      <c r="R65" s="6">
        <v>55</v>
      </c>
      <c r="S65" s="6">
        <v>11</v>
      </c>
      <c r="T65" s="6"/>
      <c r="U65" s="6">
        <v>63</v>
      </c>
      <c r="V65" s="6">
        <v>13</v>
      </c>
      <c r="W65" s="6"/>
      <c r="X65" s="6"/>
      <c r="Y65" s="6"/>
      <c r="Z65" s="6"/>
      <c r="AA65" s="6"/>
      <c r="AB65" s="6"/>
    </row>
    <row r="66" spans="2:28" x14ac:dyDescent="0.3">
      <c r="B66" s="6">
        <v>3042</v>
      </c>
      <c r="C66" s="6" t="str">
        <f>VLOOKUP(B66,'1_문헌특성'!A:BC,2,0)</f>
        <v>Fang (2019)</v>
      </c>
      <c r="D66" s="6" t="str">
        <f>VLOOKUP(B66,'1_문헌특성'!A:BC,3,0)</f>
        <v>RCT</v>
      </c>
      <c r="E66" s="6" t="str">
        <f>VLOOKUP(B66,'1_문헌특성'!A:BC,7,0)</f>
        <v>소화기종양</v>
      </c>
      <c r="F66" s="6" t="str">
        <f>VLOOKUP(B66,'1_문헌특성'!A:BC,8,0)</f>
        <v>위암</v>
      </c>
      <c r="G66" s="6" t="str">
        <f>VLOOKUP(B66,'1_문헌특성'!A:BC,9,0)</f>
        <v>진행성 위암</v>
      </c>
      <c r="H66" s="6" t="str">
        <f>VLOOKUP(B66,'1_문헌특성'!A:BC,31,0)</f>
        <v>CT+HT</v>
      </c>
      <c r="I66" s="6" t="str">
        <f>VLOOKUP(B66,'1_문헌특성'!A:BC,38,0)</f>
        <v>NRL-002</v>
      </c>
      <c r="J66" s="6" t="str">
        <f>VLOOKUP(B66,'1_문헌특성'!A:BC,43,0)</f>
        <v>CT와 동시에 수행</v>
      </c>
      <c r="K66" s="6" t="str">
        <f>VLOOKUP(B66,'1_문헌특성'!A:BC,51,0)</f>
        <v>CT</v>
      </c>
      <c r="L66" s="6"/>
      <c r="M66" s="6" t="s">
        <v>340</v>
      </c>
      <c r="N66" s="6" t="s">
        <v>417</v>
      </c>
      <c r="O66" s="6" t="s">
        <v>266</v>
      </c>
      <c r="P66" s="6" t="s">
        <v>419</v>
      </c>
      <c r="Q66" s="6" t="s">
        <v>428</v>
      </c>
      <c r="R66" s="6">
        <v>55</v>
      </c>
      <c r="S66" s="6">
        <v>5</v>
      </c>
      <c r="T66" s="6"/>
      <c r="U66" s="6">
        <v>63</v>
      </c>
      <c r="V66" s="6">
        <v>6</v>
      </c>
      <c r="W66" s="6"/>
      <c r="X66" s="6"/>
      <c r="Y66" s="6"/>
      <c r="Z66" s="6"/>
      <c r="AA66" s="6"/>
      <c r="AB66" s="6"/>
    </row>
    <row r="67" spans="2:28" x14ac:dyDescent="0.3">
      <c r="B67" s="6">
        <v>3042</v>
      </c>
      <c r="C67" s="6" t="str">
        <f>VLOOKUP(B67,'1_문헌특성'!A:BC,2,0)</f>
        <v>Fang (2019)</v>
      </c>
      <c r="D67" s="6" t="str">
        <f>VLOOKUP(B67,'1_문헌특성'!A:BC,3,0)</f>
        <v>RCT</v>
      </c>
      <c r="E67" s="6" t="str">
        <f>VLOOKUP(B67,'1_문헌특성'!A:BC,7,0)</f>
        <v>소화기종양</v>
      </c>
      <c r="F67" s="6" t="str">
        <f>VLOOKUP(B67,'1_문헌특성'!A:BC,8,0)</f>
        <v>위암</v>
      </c>
      <c r="G67" s="6" t="str">
        <f>VLOOKUP(B67,'1_문헌특성'!A:BC,9,0)</f>
        <v>진행성 위암</v>
      </c>
      <c r="H67" s="6" t="str">
        <f>VLOOKUP(B67,'1_문헌특성'!A:BC,31,0)</f>
        <v>CT+HT</v>
      </c>
      <c r="I67" s="6" t="str">
        <f>VLOOKUP(B67,'1_문헌특성'!A:BC,38,0)</f>
        <v>NRL-002</v>
      </c>
      <c r="J67" s="6" t="str">
        <f>VLOOKUP(B67,'1_문헌특성'!A:BC,43,0)</f>
        <v>CT와 동시에 수행</v>
      </c>
      <c r="K67" s="6" t="str">
        <f>VLOOKUP(B67,'1_문헌특성'!A:BC,51,0)</f>
        <v>CT</v>
      </c>
      <c r="L67" s="6"/>
      <c r="M67" s="6" t="s">
        <v>340</v>
      </c>
      <c r="N67" s="6" t="s">
        <v>418</v>
      </c>
      <c r="O67" s="6" t="s">
        <v>266</v>
      </c>
      <c r="P67" s="6" t="s">
        <v>419</v>
      </c>
      <c r="Q67" s="6" t="s">
        <v>428</v>
      </c>
      <c r="R67" s="6">
        <v>55</v>
      </c>
      <c r="S67" s="6">
        <v>0</v>
      </c>
      <c r="T67" s="6"/>
      <c r="U67" s="6">
        <v>63</v>
      </c>
      <c r="V67" s="6">
        <v>1</v>
      </c>
      <c r="W67" s="6"/>
      <c r="X67" s="6"/>
      <c r="Y67" s="6"/>
      <c r="Z67" s="6"/>
      <c r="AA67" s="6"/>
      <c r="AB67" s="6"/>
    </row>
    <row r="68" spans="2:28" x14ac:dyDescent="0.3">
      <c r="B68" s="6">
        <v>3042</v>
      </c>
      <c r="C68" s="6" t="str">
        <f>VLOOKUP(B68,'1_문헌특성'!A:BC,2,0)</f>
        <v>Fang (2019)</v>
      </c>
      <c r="D68" s="6" t="str">
        <f>VLOOKUP(B68,'1_문헌특성'!A:BC,3,0)</f>
        <v>RCT</v>
      </c>
      <c r="E68" s="6" t="str">
        <f>VLOOKUP(B68,'1_문헌특성'!A:BC,7,0)</f>
        <v>소화기종양</v>
      </c>
      <c r="F68" s="6" t="str">
        <f>VLOOKUP(B68,'1_문헌특성'!A:BC,8,0)</f>
        <v>위암</v>
      </c>
      <c r="G68" s="6" t="str">
        <f>VLOOKUP(B68,'1_문헌특성'!A:BC,9,0)</f>
        <v>진행성 위암</v>
      </c>
      <c r="H68" s="6" t="str">
        <f>VLOOKUP(B68,'1_문헌특성'!A:BC,31,0)</f>
        <v>CT+HT</v>
      </c>
      <c r="I68" s="6" t="str">
        <f>VLOOKUP(B68,'1_문헌특성'!A:BC,38,0)</f>
        <v>NRL-002</v>
      </c>
      <c r="J68" s="6" t="str">
        <f>VLOOKUP(B68,'1_문헌특성'!A:BC,43,0)</f>
        <v>CT와 동시에 수행</v>
      </c>
      <c r="K68" s="6" t="str">
        <f>VLOOKUP(B68,'1_문헌특성'!A:BC,51,0)</f>
        <v>CT</v>
      </c>
      <c r="L68" s="6"/>
      <c r="M68" s="6" t="s">
        <v>340</v>
      </c>
      <c r="N68" s="6" t="s">
        <v>420</v>
      </c>
      <c r="O68" s="6" t="s">
        <v>266</v>
      </c>
      <c r="P68" s="6" t="s">
        <v>419</v>
      </c>
      <c r="Q68" s="6" t="s">
        <v>428</v>
      </c>
      <c r="R68" s="6">
        <v>55</v>
      </c>
      <c r="S68" s="6">
        <v>16</v>
      </c>
      <c r="T68" s="6"/>
      <c r="U68" s="6">
        <v>63</v>
      </c>
      <c r="V68" s="6">
        <v>12</v>
      </c>
      <c r="W68" s="6"/>
      <c r="X68" s="6">
        <v>0.46899999999999997</v>
      </c>
      <c r="Y68" s="6"/>
      <c r="Z68" s="6"/>
      <c r="AA68" s="6"/>
      <c r="AB68" s="6"/>
    </row>
    <row r="69" spans="2:28" x14ac:dyDescent="0.3">
      <c r="B69" s="6">
        <v>3042</v>
      </c>
      <c r="C69" s="6" t="str">
        <f>VLOOKUP(B69,'1_문헌특성'!A:BC,2,0)</f>
        <v>Fang (2019)</v>
      </c>
      <c r="D69" s="6" t="str">
        <f>VLOOKUP(B69,'1_문헌특성'!A:BC,3,0)</f>
        <v>RCT</v>
      </c>
      <c r="E69" s="6" t="str">
        <f>VLOOKUP(B69,'1_문헌특성'!A:BC,7,0)</f>
        <v>소화기종양</v>
      </c>
      <c r="F69" s="6" t="str">
        <f>VLOOKUP(B69,'1_문헌특성'!A:BC,8,0)</f>
        <v>위암</v>
      </c>
      <c r="G69" s="6" t="str">
        <f>VLOOKUP(B69,'1_문헌특성'!A:BC,9,0)</f>
        <v>진행성 위암</v>
      </c>
      <c r="H69" s="6" t="str">
        <f>VLOOKUP(B69,'1_문헌특성'!A:BC,31,0)</f>
        <v>CT+HT</v>
      </c>
      <c r="I69" s="6" t="str">
        <f>VLOOKUP(B69,'1_문헌특성'!A:BC,38,0)</f>
        <v>NRL-002</v>
      </c>
      <c r="J69" s="6" t="str">
        <f>VLOOKUP(B69,'1_문헌특성'!A:BC,43,0)</f>
        <v>CT와 동시에 수행</v>
      </c>
      <c r="K69" s="6" t="str">
        <f>VLOOKUP(B69,'1_문헌특성'!A:BC,51,0)</f>
        <v>CT</v>
      </c>
      <c r="L69" s="6"/>
      <c r="M69" s="6" t="s">
        <v>340</v>
      </c>
      <c r="N69" s="6" t="s">
        <v>421</v>
      </c>
      <c r="O69" s="6" t="s">
        <v>266</v>
      </c>
      <c r="P69" s="6" t="s">
        <v>419</v>
      </c>
      <c r="Q69" s="6" t="s">
        <v>428</v>
      </c>
      <c r="R69" s="6">
        <v>55</v>
      </c>
      <c r="S69" s="6">
        <v>8</v>
      </c>
      <c r="T69" s="6"/>
      <c r="U69" s="6">
        <v>63</v>
      </c>
      <c r="V69" s="6">
        <v>9</v>
      </c>
      <c r="W69" s="6"/>
      <c r="X69" s="6"/>
      <c r="Y69" s="6"/>
      <c r="Z69" s="6"/>
      <c r="AA69" s="6"/>
      <c r="AB69" s="6"/>
    </row>
    <row r="70" spans="2:28" x14ac:dyDescent="0.3">
      <c r="B70" s="6">
        <v>3042</v>
      </c>
      <c r="C70" s="6" t="str">
        <f>VLOOKUP(B70,'1_문헌특성'!A:BC,2,0)</f>
        <v>Fang (2019)</v>
      </c>
      <c r="D70" s="6" t="str">
        <f>VLOOKUP(B70,'1_문헌특성'!A:BC,3,0)</f>
        <v>RCT</v>
      </c>
      <c r="E70" s="6" t="str">
        <f>VLOOKUP(B70,'1_문헌특성'!A:BC,7,0)</f>
        <v>소화기종양</v>
      </c>
      <c r="F70" s="6" t="str">
        <f>VLOOKUP(B70,'1_문헌특성'!A:BC,8,0)</f>
        <v>위암</v>
      </c>
      <c r="G70" s="6" t="str">
        <f>VLOOKUP(B70,'1_문헌특성'!A:BC,9,0)</f>
        <v>진행성 위암</v>
      </c>
      <c r="H70" s="6" t="str">
        <f>VLOOKUP(B70,'1_문헌특성'!A:BC,31,0)</f>
        <v>CT+HT</v>
      </c>
      <c r="I70" s="6" t="str">
        <f>VLOOKUP(B70,'1_문헌특성'!A:BC,38,0)</f>
        <v>NRL-002</v>
      </c>
      <c r="J70" s="6" t="str">
        <f>VLOOKUP(B70,'1_문헌특성'!A:BC,43,0)</f>
        <v>CT와 동시에 수행</v>
      </c>
      <c r="K70" s="6" t="str">
        <f>VLOOKUP(B70,'1_문헌특성'!A:BC,51,0)</f>
        <v>CT</v>
      </c>
      <c r="L70" s="6"/>
      <c r="M70" s="6" t="s">
        <v>340</v>
      </c>
      <c r="N70" s="6" t="s">
        <v>422</v>
      </c>
      <c r="O70" s="6" t="s">
        <v>266</v>
      </c>
      <c r="P70" s="6" t="s">
        <v>419</v>
      </c>
      <c r="Q70" s="6" t="s">
        <v>428</v>
      </c>
      <c r="R70" s="6">
        <v>55</v>
      </c>
      <c r="S70" s="6">
        <v>1</v>
      </c>
      <c r="T70" s="6"/>
      <c r="U70" s="6">
        <v>63</v>
      </c>
      <c r="V70" s="6">
        <v>3</v>
      </c>
      <c r="W70" s="6"/>
      <c r="X70" s="6"/>
      <c r="Y70" s="6"/>
      <c r="Z70" s="6"/>
      <c r="AA70" s="6"/>
      <c r="AB70" s="6"/>
    </row>
    <row r="71" spans="2:28" x14ac:dyDescent="0.3">
      <c r="B71" s="6">
        <v>3042</v>
      </c>
      <c r="C71" s="6" t="str">
        <f>VLOOKUP(B71,'1_문헌특성'!A:BC,2,0)</f>
        <v>Fang (2019)</v>
      </c>
      <c r="D71" s="6" t="str">
        <f>VLOOKUP(B71,'1_문헌특성'!A:BC,3,0)</f>
        <v>RCT</v>
      </c>
      <c r="E71" s="6" t="str">
        <f>VLOOKUP(B71,'1_문헌특성'!A:BC,7,0)</f>
        <v>소화기종양</v>
      </c>
      <c r="F71" s="6" t="str">
        <f>VLOOKUP(B71,'1_문헌특성'!A:BC,8,0)</f>
        <v>위암</v>
      </c>
      <c r="G71" s="6" t="str">
        <f>VLOOKUP(B71,'1_문헌특성'!A:BC,9,0)</f>
        <v>진행성 위암</v>
      </c>
      <c r="H71" s="6" t="str">
        <f>VLOOKUP(B71,'1_문헌특성'!A:BC,31,0)</f>
        <v>CT+HT</v>
      </c>
      <c r="I71" s="6" t="str">
        <f>VLOOKUP(B71,'1_문헌특성'!A:BC,38,0)</f>
        <v>NRL-002</v>
      </c>
      <c r="J71" s="6" t="str">
        <f>VLOOKUP(B71,'1_문헌특성'!A:BC,43,0)</f>
        <v>CT와 동시에 수행</v>
      </c>
      <c r="K71" s="6" t="str">
        <f>VLOOKUP(B71,'1_문헌특성'!A:BC,51,0)</f>
        <v>CT</v>
      </c>
      <c r="L71" s="6"/>
      <c r="M71" s="6" t="s">
        <v>340</v>
      </c>
      <c r="N71" s="6" t="s">
        <v>423</v>
      </c>
      <c r="O71" s="6" t="s">
        <v>266</v>
      </c>
      <c r="P71" s="6" t="s">
        <v>419</v>
      </c>
      <c r="Q71" s="6" t="s">
        <v>428</v>
      </c>
      <c r="R71" s="6">
        <v>55</v>
      </c>
      <c r="S71" s="6">
        <v>0</v>
      </c>
      <c r="T71" s="6"/>
      <c r="U71" s="6">
        <v>63</v>
      </c>
      <c r="V71" s="6">
        <v>0</v>
      </c>
      <c r="W71" s="6"/>
      <c r="X71" s="6"/>
      <c r="Y71" s="6"/>
      <c r="Z71" s="6"/>
      <c r="AA71" s="6"/>
      <c r="AB71" s="6"/>
    </row>
    <row r="72" spans="2:28" x14ac:dyDescent="0.3">
      <c r="B72" s="6">
        <v>3042</v>
      </c>
      <c r="C72" s="6" t="str">
        <f>VLOOKUP(B72,'1_문헌특성'!A:BC,2,0)</f>
        <v>Fang (2019)</v>
      </c>
      <c r="D72" s="6" t="str">
        <f>VLOOKUP(B72,'1_문헌특성'!A:BC,3,0)</f>
        <v>RCT</v>
      </c>
      <c r="E72" s="6" t="str">
        <f>VLOOKUP(B72,'1_문헌특성'!A:BC,7,0)</f>
        <v>소화기종양</v>
      </c>
      <c r="F72" s="6" t="str">
        <f>VLOOKUP(B72,'1_문헌특성'!A:BC,8,0)</f>
        <v>위암</v>
      </c>
      <c r="G72" s="6" t="str">
        <f>VLOOKUP(B72,'1_문헌특성'!A:BC,9,0)</f>
        <v>진행성 위암</v>
      </c>
      <c r="H72" s="6" t="str">
        <f>VLOOKUP(B72,'1_문헌특성'!A:BC,31,0)</f>
        <v>CT+HT</v>
      </c>
      <c r="I72" s="6" t="str">
        <f>VLOOKUP(B72,'1_문헌특성'!A:BC,38,0)</f>
        <v>NRL-002</v>
      </c>
      <c r="J72" s="6" t="str">
        <f>VLOOKUP(B72,'1_문헌특성'!A:BC,43,0)</f>
        <v>CT와 동시에 수행</v>
      </c>
      <c r="K72" s="6" t="str">
        <f>VLOOKUP(B72,'1_문헌특성'!A:BC,51,0)</f>
        <v>CT</v>
      </c>
      <c r="L72" s="6"/>
      <c r="M72" s="6" t="s">
        <v>340</v>
      </c>
      <c r="N72" s="6" t="s">
        <v>424</v>
      </c>
      <c r="O72" s="6" t="s">
        <v>266</v>
      </c>
      <c r="P72" s="6" t="s">
        <v>419</v>
      </c>
      <c r="Q72" s="6" t="s">
        <v>428</v>
      </c>
      <c r="R72" s="6">
        <v>55</v>
      </c>
      <c r="S72" s="6">
        <v>15</v>
      </c>
      <c r="T72" s="6"/>
      <c r="U72" s="6">
        <v>63</v>
      </c>
      <c r="V72" s="6">
        <v>13</v>
      </c>
      <c r="W72" s="6"/>
      <c r="X72" s="6">
        <v>0.84599999999999997</v>
      </c>
      <c r="Y72" s="6"/>
      <c r="Z72" s="6"/>
      <c r="AA72" s="6"/>
      <c r="AB72" s="6"/>
    </row>
    <row r="73" spans="2:28" x14ac:dyDescent="0.3">
      <c r="B73" s="6">
        <v>3042</v>
      </c>
      <c r="C73" s="6" t="str">
        <f>VLOOKUP(B73,'1_문헌특성'!A:BC,2,0)</f>
        <v>Fang (2019)</v>
      </c>
      <c r="D73" s="6" t="str">
        <f>VLOOKUP(B73,'1_문헌특성'!A:BC,3,0)</f>
        <v>RCT</v>
      </c>
      <c r="E73" s="6" t="str">
        <f>VLOOKUP(B73,'1_문헌특성'!A:BC,7,0)</f>
        <v>소화기종양</v>
      </c>
      <c r="F73" s="6" t="str">
        <f>VLOOKUP(B73,'1_문헌특성'!A:BC,8,0)</f>
        <v>위암</v>
      </c>
      <c r="G73" s="6" t="str">
        <f>VLOOKUP(B73,'1_문헌특성'!A:BC,9,0)</f>
        <v>진행성 위암</v>
      </c>
      <c r="H73" s="6" t="str">
        <f>VLOOKUP(B73,'1_문헌특성'!A:BC,31,0)</f>
        <v>CT+HT</v>
      </c>
      <c r="I73" s="6" t="str">
        <f>VLOOKUP(B73,'1_문헌특성'!A:BC,38,0)</f>
        <v>NRL-002</v>
      </c>
      <c r="J73" s="6" t="str">
        <f>VLOOKUP(B73,'1_문헌특성'!A:BC,43,0)</f>
        <v>CT와 동시에 수행</v>
      </c>
      <c r="K73" s="6" t="str">
        <f>VLOOKUP(B73,'1_문헌특성'!A:BC,51,0)</f>
        <v>CT</v>
      </c>
      <c r="L73" s="6"/>
      <c r="M73" s="6" t="s">
        <v>340</v>
      </c>
      <c r="N73" s="6" t="s">
        <v>425</v>
      </c>
      <c r="O73" s="6" t="s">
        <v>266</v>
      </c>
      <c r="P73" s="6" t="s">
        <v>419</v>
      </c>
      <c r="Q73" s="6" t="s">
        <v>428</v>
      </c>
      <c r="R73" s="6">
        <v>55</v>
      </c>
      <c r="S73" s="6">
        <v>5</v>
      </c>
      <c r="T73" s="6"/>
      <c r="U73" s="6">
        <v>63</v>
      </c>
      <c r="V73" s="6">
        <v>5</v>
      </c>
      <c r="W73" s="6"/>
      <c r="X73" s="6"/>
      <c r="Y73" s="6"/>
      <c r="Z73" s="6"/>
      <c r="AA73" s="6"/>
      <c r="AB73" s="6"/>
    </row>
    <row r="74" spans="2:28" x14ac:dyDescent="0.3">
      <c r="B74" s="6">
        <v>3042</v>
      </c>
      <c r="C74" s="6" t="str">
        <f>VLOOKUP(B74,'1_문헌특성'!A:BC,2,0)</f>
        <v>Fang (2019)</v>
      </c>
      <c r="D74" s="6" t="str">
        <f>VLOOKUP(B74,'1_문헌특성'!A:BC,3,0)</f>
        <v>RCT</v>
      </c>
      <c r="E74" s="6" t="str">
        <f>VLOOKUP(B74,'1_문헌특성'!A:BC,7,0)</f>
        <v>소화기종양</v>
      </c>
      <c r="F74" s="6" t="str">
        <f>VLOOKUP(B74,'1_문헌특성'!A:BC,8,0)</f>
        <v>위암</v>
      </c>
      <c r="G74" s="6" t="str">
        <f>VLOOKUP(B74,'1_문헌특성'!A:BC,9,0)</f>
        <v>진행성 위암</v>
      </c>
      <c r="H74" s="6" t="str">
        <f>VLOOKUP(B74,'1_문헌특성'!A:BC,31,0)</f>
        <v>CT+HT</v>
      </c>
      <c r="I74" s="6" t="str">
        <f>VLOOKUP(B74,'1_문헌특성'!A:BC,38,0)</f>
        <v>NRL-002</v>
      </c>
      <c r="J74" s="6" t="str">
        <f>VLOOKUP(B74,'1_문헌특성'!A:BC,43,0)</f>
        <v>CT와 동시에 수행</v>
      </c>
      <c r="K74" s="6" t="str">
        <f>VLOOKUP(B74,'1_문헌특성'!A:BC,51,0)</f>
        <v>CT</v>
      </c>
      <c r="L74" s="6"/>
      <c r="M74" s="6" t="s">
        <v>340</v>
      </c>
      <c r="N74" s="6" t="s">
        <v>426</v>
      </c>
      <c r="O74" s="6" t="s">
        <v>266</v>
      </c>
      <c r="P74" s="6" t="s">
        <v>419</v>
      </c>
      <c r="Q74" s="6" t="s">
        <v>428</v>
      </c>
      <c r="R74" s="6">
        <v>55</v>
      </c>
      <c r="S74" s="6">
        <v>0</v>
      </c>
      <c r="T74" s="6"/>
      <c r="U74" s="6">
        <v>63</v>
      </c>
      <c r="V74" s="6">
        <v>0</v>
      </c>
      <c r="W74" s="6"/>
      <c r="X74" s="6"/>
      <c r="Y74" s="6"/>
      <c r="Z74" s="6"/>
      <c r="AA74" s="6"/>
      <c r="AB74" s="6"/>
    </row>
    <row r="75" spans="2:28" x14ac:dyDescent="0.3">
      <c r="B75" s="6">
        <v>3042</v>
      </c>
      <c r="C75" s="6" t="str">
        <f>VLOOKUP(B75,'1_문헌특성'!A:BC,2,0)</f>
        <v>Fang (2019)</v>
      </c>
      <c r="D75" s="6" t="str">
        <f>VLOOKUP(B75,'1_문헌특성'!A:BC,3,0)</f>
        <v>RCT</v>
      </c>
      <c r="E75" s="6" t="str">
        <f>VLOOKUP(B75,'1_문헌특성'!A:BC,7,0)</f>
        <v>소화기종양</v>
      </c>
      <c r="F75" s="6" t="str">
        <f>VLOOKUP(B75,'1_문헌특성'!A:BC,8,0)</f>
        <v>위암</v>
      </c>
      <c r="G75" s="6" t="str">
        <f>VLOOKUP(B75,'1_문헌특성'!A:BC,9,0)</f>
        <v>진행성 위암</v>
      </c>
      <c r="H75" s="6" t="str">
        <f>VLOOKUP(B75,'1_문헌특성'!A:BC,31,0)</f>
        <v>CT+HT</v>
      </c>
      <c r="I75" s="6" t="str">
        <f>VLOOKUP(B75,'1_문헌특성'!A:BC,38,0)</f>
        <v>NRL-002</v>
      </c>
      <c r="J75" s="6" t="str">
        <f>VLOOKUP(B75,'1_문헌특성'!A:BC,43,0)</f>
        <v>CT와 동시에 수행</v>
      </c>
      <c r="K75" s="6" t="str">
        <f>VLOOKUP(B75,'1_문헌특성'!A:BC,51,0)</f>
        <v>CT</v>
      </c>
      <c r="L75" s="6"/>
      <c r="M75" s="6" t="s">
        <v>340</v>
      </c>
      <c r="N75" s="6" t="s">
        <v>427</v>
      </c>
      <c r="O75" s="6" t="s">
        <v>266</v>
      </c>
      <c r="P75" s="6" t="s">
        <v>419</v>
      </c>
      <c r="Q75" s="6" t="s">
        <v>428</v>
      </c>
      <c r="R75" s="6">
        <v>55</v>
      </c>
      <c r="S75" s="6">
        <v>0</v>
      </c>
      <c r="T75" s="6"/>
      <c r="U75" s="6">
        <v>63</v>
      </c>
      <c r="V75" s="6">
        <v>0</v>
      </c>
      <c r="W75" s="6"/>
      <c r="X75" s="6"/>
      <c r="Y75" s="6"/>
      <c r="Z75" s="6"/>
      <c r="AA75" s="6"/>
      <c r="AB75" s="6"/>
    </row>
    <row r="76" spans="2:28" x14ac:dyDescent="0.3">
      <c r="B76" s="6">
        <v>3052</v>
      </c>
      <c r="C76" s="6" t="str">
        <f>VLOOKUP(B76,'1_문헌특성'!A:BC,2,0)</f>
        <v>Liu (2019)</v>
      </c>
      <c r="D76" s="6" t="str">
        <f>VLOOKUP(B76,'1_문헌특성'!A:BC,3,0)</f>
        <v>후향적 코호트</v>
      </c>
      <c r="E76" s="6" t="str">
        <f>VLOOKUP(B76,'1_문헌특성'!A:BC,7,0)</f>
        <v>소화기종양</v>
      </c>
      <c r="F76" s="6" t="str">
        <f>VLOOKUP(B76,'1_문헌특성'!A:BC,8,0)</f>
        <v>대장암</v>
      </c>
      <c r="G76" s="6" t="str">
        <f>VLOOKUP(B76,'1_문헌특성'!A:BC,9,0)</f>
        <v>중기 및 진행성 대장암</v>
      </c>
      <c r="H76" s="6" t="str">
        <f>VLOOKUP(B76,'1_문헌특성'!A:BC,31,0)</f>
        <v>CT(FOLFIRI+irrinotecan)+HT</v>
      </c>
      <c r="I76" s="6" t="str">
        <f>VLOOKUP(B76,'1_문헌특성'!A:BC,38,0)</f>
        <v>NRL-004 endogenous field tumor hyperthermia system</v>
      </c>
      <c r="J76" s="6" t="str">
        <f>VLOOKUP(B76,'1_문헌특성'!A:BC,43,0)</f>
        <v>NR</v>
      </c>
      <c r="K76" s="6" t="str">
        <f>VLOOKUP(B76,'1_문헌특성'!A:BC,51,0)</f>
        <v>CT(FOLFIRI+irrinotecan)</v>
      </c>
      <c r="L76" s="6"/>
      <c r="M76" s="6" t="s">
        <v>455</v>
      </c>
      <c r="N76" s="6" t="s">
        <v>457</v>
      </c>
      <c r="O76" s="6" t="s">
        <v>456</v>
      </c>
      <c r="P76" s="6" t="s">
        <v>419</v>
      </c>
      <c r="Q76" s="6" t="s">
        <v>454</v>
      </c>
      <c r="R76" s="6">
        <v>55</v>
      </c>
      <c r="S76" s="6">
        <v>5</v>
      </c>
      <c r="T76" s="6"/>
      <c r="U76" s="6">
        <v>48</v>
      </c>
      <c r="V76" s="6">
        <v>2</v>
      </c>
      <c r="W76" s="6"/>
      <c r="X76" s="6">
        <v>0.32200000000000001</v>
      </c>
      <c r="Y76" s="6"/>
      <c r="Z76" s="6"/>
      <c r="AA76" s="6"/>
      <c r="AB76" s="6"/>
    </row>
    <row r="77" spans="2:28" x14ac:dyDescent="0.3">
      <c r="B77" s="6">
        <v>3052</v>
      </c>
      <c r="C77" s="6" t="str">
        <f>VLOOKUP(B77,'1_문헌특성'!A:BC,2,0)</f>
        <v>Liu (2019)</v>
      </c>
      <c r="D77" s="6" t="str">
        <f>VLOOKUP(B77,'1_문헌특성'!A:BC,3,0)</f>
        <v>후향적 코호트</v>
      </c>
      <c r="E77" s="6" t="str">
        <f>VLOOKUP(B77,'1_문헌특성'!A:BC,7,0)</f>
        <v>소화기종양</v>
      </c>
      <c r="F77" s="6" t="str">
        <f>VLOOKUP(B77,'1_문헌특성'!A:BC,8,0)</f>
        <v>대장암</v>
      </c>
      <c r="G77" s="6" t="str">
        <f>VLOOKUP(B77,'1_문헌특성'!A:BC,9,0)</f>
        <v>중기 및 진행성 대장암</v>
      </c>
      <c r="H77" s="6" t="str">
        <f>VLOOKUP(B77,'1_문헌특성'!A:BC,31,0)</f>
        <v>CT(FOLFIRI+irrinotecan)+HT</v>
      </c>
      <c r="I77" s="6" t="str">
        <f>VLOOKUP(B77,'1_문헌특성'!A:BC,38,0)</f>
        <v>NRL-004 endogenous field tumor hyperthermia system</v>
      </c>
      <c r="J77" s="6" t="str">
        <f>VLOOKUP(B77,'1_문헌특성'!A:BC,43,0)</f>
        <v>NR</v>
      </c>
      <c r="K77" s="6" t="str">
        <f>VLOOKUP(B77,'1_문헌특성'!A:BC,51,0)</f>
        <v>CT(FOLFIRI+irrinotecan)</v>
      </c>
      <c r="L77" s="6"/>
      <c r="M77" s="6" t="s">
        <v>455</v>
      </c>
      <c r="N77" s="6" t="s">
        <v>460</v>
      </c>
      <c r="O77" s="6" t="s">
        <v>462</v>
      </c>
      <c r="P77" s="6" t="s">
        <v>419</v>
      </c>
      <c r="Q77" s="6" t="s">
        <v>454</v>
      </c>
      <c r="R77" s="6">
        <v>55</v>
      </c>
      <c r="S77" s="6">
        <v>29</v>
      </c>
      <c r="T77" s="6"/>
      <c r="U77" s="6">
        <v>48</v>
      </c>
      <c r="V77" s="6">
        <v>15</v>
      </c>
      <c r="W77" s="6"/>
      <c r="X77" s="6">
        <v>2.8000000000000001E-2</v>
      </c>
      <c r="Y77" s="6"/>
      <c r="Z77" s="6"/>
      <c r="AA77" s="6"/>
      <c r="AB77" s="6"/>
    </row>
    <row r="78" spans="2:28" x14ac:dyDescent="0.3">
      <c r="B78" s="6">
        <v>3052</v>
      </c>
      <c r="C78" s="6" t="str">
        <f>VLOOKUP(B78,'1_문헌특성'!A:BC,2,0)</f>
        <v>Liu (2019)</v>
      </c>
      <c r="D78" s="6" t="str">
        <f>VLOOKUP(B78,'1_문헌특성'!A:BC,3,0)</f>
        <v>후향적 코호트</v>
      </c>
      <c r="E78" s="6" t="str">
        <f>VLOOKUP(B78,'1_문헌특성'!A:BC,7,0)</f>
        <v>소화기종양</v>
      </c>
      <c r="F78" s="6" t="str">
        <f>VLOOKUP(B78,'1_문헌특성'!A:BC,8,0)</f>
        <v>대장암</v>
      </c>
      <c r="G78" s="6" t="str">
        <f>VLOOKUP(B78,'1_문헌특성'!A:BC,9,0)</f>
        <v>중기 및 진행성 대장암</v>
      </c>
      <c r="H78" s="6" t="str">
        <f>VLOOKUP(B78,'1_문헌특성'!A:BC,31,0)</f>
        <v>CT(FOLFIRI+irrinotecan)+HT</v>
      </c>
      <c r="I78" s="6" t="str">
        <f>VLOOKUP(B78,'1_문헌특성'!A:BC,38,0)</f>
        <v>NRL-004 endogenous field tumor hyperthermia system</v>
      </c>
      <c r="J78" s="6" t="str">
        <f>VLOOKUP(B78,'1_문헌특성'!A:BC,43,0)</f>
        <v>NR</v>
      </c>
      <c r="K78" s="6" t="str">
        <f>VLOOKUP(B78,'1_문헌특성'!A:BC,51,0)</f>
        <v>CT(FOLFIRI+irrinotecan)</v>
      </c>
      <c r="L78" s="6"/>
      <c r="M78" s="6" t="s">
        <v>455</v>
      </c>
      <c r="N78" s="6" t="s">
        <v>458</v>
      </c>
      <c r="O78" s="6" t="s">
        <v>461</v>
      </c>
      <c r="P78" s="6" t="s">
        <v>419</v>
      </c>
      <c r="Q78" s="6" t="s">
        <v>454</v>
      </c>
      <c r="R78" s="6">
        <v>55</v>
      </c>
      <c r="S78" s="6">
        <v>17</v>
      </c>
      <c r="T78" s="6"/>
      <c r="U78" s="6">
        <v>48</v>
      </c>
      <c r="V78" s="6">
        <v>23</v>
      </c>
      <c r="W78" s="6"/>
      <c r="X78" s="6">
        <v>7.6999999999999999E-2</v>
      </c>
      <c r="Y78" s="6"/>
      <c r="Z78" s="6"/>
      <c r="AA78" s="6"/>
      <c r="AB78" s="6"/>
    </row>
    <row r="79" spans="2:28" x14ac:dyDescent="0.3">
      <c r="B79" s="6">
        <v>3052</v>
      </c>
      <c r="C79" s="6" t="str">
        <f>VLOOKUP(B79,'1_문헌특성'!A:BC,2,0)</f>
        <v>Liu (2019)</v>
      </c>
      <c r="D79" s="6" t="str">
        <f>VLOOKUP(B79,'1_문헌특성'!A:BC,3,0)</f>
        <v>후향적 코호트</v>
      </c>
      <c r="E79" s="6" t="str">
        <f>VLOOKUP(B79,'1_문헌특성'!A:BC,7,0)</f>
        <v>소화기종양</v>
      </c>
      <c r="F79" s="6" t="str">
        <f>VLOOKUP(B79,'1_문헌특성'!A:BC,8,0)</f>
        <v>대장암</v>
      </c>
      <c r="G79" s="6" t="str">
        <f>VLOOKUP(B79,'1_문헌특성'!A:BC,9,0)</f>
        <v>중기 및 진행성 대장암</v>
      </c>
      <c r="H79" s="6" t="str">
        <f>VLOOKUP(B79,'1_문헌특성'!A:BC,31,0)</f>
        <v>CT(FOLFIRI+irrinotecan)+HT</v>
      </c>
      <c r="I79" s="6" t="str">
        <f>VLOOKUP(B79,'1_문헌특성'!A:BC,38,0)</f>
        <v>NRL-004 endogenous field tumor hyperthermia system</v>
      </c>
      <c r="J79" s="6" t="str">
        <f>VLOOKUP(B79,'1_문헌특성'!A:BC,43,0)</f>
        <v>NR</v>
      </c>
      <c r="K79" s="6" t="str">
        <f>VLOOKUP(B79,'1_문헌특성'!A:BC,51,0)</f>
        <v>CT(FOLFIRI+irrinotecan)</v>
      </c>
      <c r="L79" s="6"/>
      <c r="M79" s="6" t="s">
        <v>455</v>
      </c>
      <c r="N79" s="6" t="s">
        <v>459</v>
      </c>
      <c r="O79" s="6" t="s">
        <v>463</v>
      </c>
      <c r="P79" s="6" t="s">
        <v>419</v>
      </c>
      <c r="Q79" s="6" t="s">
        <v>454</v>
      </c>
      <c r="R79" s="6">
        <v>55</v>
      </c>
      <c r="S79" s="6">
        <v>4</v>
      </c>
      <c r="T79" s="6"/>
      <c r="U79" s="6">
        <v>48</v>
      </c>
      <c r="V79" s="6">
        <v>8</v>
      </c>
      <c r="W79" s="6"/>
      <c r="X79" s="6">
        <v>0.13800000000000001</v>
      </c>
      <c r="Y79" s="6"/>
      <c r="Z79" s="6"/>
      <c r="AA79" s="6"/>
      <c r="AB79" s="6"/>
    </row>
    <row r="80" spans="2:28" x14ac:dyDescent="0.3">
      <c r="B80" s="6">
        <v>3052</v>
      </c>
      <c r="C80" s="6" t="str">
        <f>VLOOKUP(B80,'1_문헌특성'!A:BC,2,0)</f>
        <v>Liu (2019)</v>
      </c>
      <c r="D80" s="6" t="str">
        <f>VLOOKUP(B80,'1_문헌특성'!A:BC,3,0)</f>
        <v>후향적 코호트</v>
      </c>
      <c r="E80" s="6" t="str">
        <f>VLOOKUP(B80,'1_문헌특성'!A:BC,7,0)</f>
        <v>소화기종양</v>
      </c>
      <c r="F80" s="6" t="str">
        <f>VLOOKUP(B80,'1_문헌특성'!A:BC,8,0)</f>
        <v>대장암</v>
      </c>
      <c r="G80" s="6" t="str">
        <f>VLOOKUP(B80,'1_문헌특성'!A:BC,9,0)</f>
        <v>중기 및 진행성 대장암</v>
      </c>
      <c r="H80" s="6" t="str">
        <f>VLOOKUP(B80,'1_문헌특성'!A:BC,31,0)</f>
        <v>CT(FOLFIRI+irrinotecan)+HT</v>
      </c>
      <c r="I80" s="6" t="str">
        <f>VLOOKUP(B80,'1_문헌특성'!A:BC,38,0)</f>
        <v>NRL-004 endogenous field tumor hyperthermia system</v>
      </c>
      <c r="J80" s="6" t="str">
        <f>VLOOKUP(B80,'1_문헌특성'!A:BC,43,0)</f>
        <v>NR</v>
      </c>
      <c r="K80" s="6" t="str">
        <f>VLOOKUP(B80,'1_문헌특성'!A:BC,51,0)</f>
        <v>CT(FOLFIRI+irrinotecan)</v>
      </c>
      <c r="L80" s="6"/>
      <c r="M80" s="6" t="s">
        <v>455</v>
      </c>
      <c r="N80" s="6" t="s">
        <v>464</v>
      </c>
      <c r="O80" s="6" t="s">
        <v>465</v>
      </c>
      <c r="P80" s="6" t="s">
        <v>419</v>
      </c>
      <c r="Q80" s="6" t="s">
        <v>454</v>
      </c>
      <c r="R80" s="6">
        <v>55</v>
      </c>
      <c r="S80" s="6">
        <v>34</v>
      </c>
      <c r="T80" s="6"/>
      <c r="U80" s="6">
        <v>48</v>
      </c>
      <c r="V80" s="6">
        <v>17</v>
      </c>
      <c r="W80" s="6"/>
      <c r="X80" s="6">
        <v>8.0000000000000002E-3</v>
      </c>
      <c r="Y80" s="6"/>
      <c r="Z80" s="6"/>
      <c r="AA80" s="6"/>
      <c r="AB80" s="6"/>
    </row>
    <row r="81" spans="2:28" x14ac:dyDescent="0.3">
      <c r="B81" s="6">
        <v>3052</v>
      </c>
      <c r="C81" s="6" t="str">
        <f>VLOOKUP(B81,'1_문헌특성'!A:BC,2,0)</f>
        <v>Liu (2019)</v>
      </c>
      <c r="D81" s="6" t="str">
        <f>VLOOKUP(B81,'1_문헌특성'!A:BC,3,0)</f>
        <v>후향적 코호트</v>
      </c>
      <c r="E81" s="6" t="str">
        <f>VLOOKUP(B81,'1_문헌특성'!A:BC,7,0)</f>
        <v>소화기종양</v>
      </c>
      <c r="F81" s="6" t="str">
        <f>VLOOKUP(B81,'1_문헌특성'!A:BC,8,0)</f>
        <v>대장암</v>
      </c>
      <c r="G81" s="6" t="str">
        <f>VLOOKUP(B81,'1_문헌특성'!A:BC,9,0)</f>
        <v>중기 및 진행성 대장암</v>
      </c>
      <c r="H81" s="6" t="str">
        <f>VLOOKUP(B81,'1_문헌특성'!A:BC,31,0)</f>
        <v>CT(FOLFIRI+irrinotecan)+HT</v>
      </c>
      <c r="I81" s="6" t="str">
        <f>VLOOKUP(B81,'1_문헌특성'!A:BC,38,0)</f>
        <v>NRL-004 endogenous field tumor hyperthermia system</v>
      </c>
      <c r="J81" s="6" t="str">
        <f>VLOOKUP(B81,'1_문헌특성'!A:BC,43,0)</f>
        <v>NR</v>
      </c>
      <c r="K81" s="6" t="str">
        <f>VLOOKUP(B81,'1_문헌특성'!A:BC,51,0)</f>
        <v>CT(FOLFIRI+irrinotecan)</v>
      </c>
      <c r="L81" s="6"/>
      <c r="M81" s="6" t="s">
        <v>340</v>
      </c>
      <c r="N81" s="6" t="s">
        <v>477</v>
      </c>
      <c r="O81" s="6" t="s">
        <v>466</v>
      </c>
      <c r="P81" s="6" t="s">
        <v>419</v>
      </c>
      <c r="Q81" s="6" t="s">
        <v>454</v>
      </c>
      <c r="R81" s="6">
        <v>55</v>
      </c>
      <c r="S81" s="6">
        <v>14</v>
      </c>
      <c r="T81" s="6"/>
      <c r="U81" s="6">
        <v>48</v>
      </c>
      <c r="V81" s="6">
        <v>12</v>
      </c>
      <c r="W81" s="6"/>
      <c r="X81" s="6">
        <v>0.90100000000000002</v>
      </c>
      <c r="Y81" s="6"/>
      <c r="Z81" s="6"/>
      <c r="AA81" s="6"/>
      <c r="AB81" s="6"/>
    </row>
    <row r="82" spans="2:28" x14ac:dyDescent="0.3">
      <c r="B82" s="6">
        <v>3052</v>
      </c>
      <c r="C82" s="6" t="str">
        <f>VLOOKUP(B82,'1_문헌특성'!A:BC,2,0)</f>
        <v>Liu (2019)</v>
      </c>
      <c r="D82" s="6" t="str">
        <f>VLOOKUP(B82,'1_문헌특성'!A:BC,3,0)</f>
        <v>후향적 코호트</v>
      </c>
      <c r="E82" s="6" t="str">
        <f>VLOOKUP(B82,'1_문헌특성'!A:BC,7,0)</f>
        <v>소화기종양</v>
      </c>
      <c r="F82" s="6" t="str">
        <f>VLOOKUP(B82,'1_문헌특성'!A:BC,8,0)</f>
        <v>대장암</v>
      </c>
      <c r="G82" s="6" t="str">
        <f>VLOOKUP(B82,'1_문헌특성'!A:BC,9,0)</f>
        <v>중기 및 진행성 대장암</v>
      </c>
      <c r="H82" s="6" t="str">
        <f>VLOOKUP(B82,'1_문헌특성'!A:BC,31,0)</f>
        <v>CT(FOLFIRI+irrinotecan)+HT</v>
      </c>
      <c r="I82" s="6" t="str">
        <f>VLOOKUP(B82,'1_문헌특성'!A:BC,38,0)</f>
        <v>NRL-004 endogenous field tumor hyperthermia system</v>
      </c>
      <c r="J82" s="6" t="str">
        <f>VLOOKUP(B82,'1_문헌특성'!A:BC,43,0)</f>
        <v>NR</v>
      </c>
      <c r="K82" s="6" t="str">
        <f>VLOOKUP(B82,'1_문헌특성'!A:BC,51,0)</f>
        <v>CT(FOLFIRI+irrinotecan)</v>
      </c>
      <c r="L82" s="6"/>
      <c r="M82" s="6" t="s">
        <v>340</v>
      </c>
      <c r="N82" s="6" t="s">
        <v>478</v>
      </c>
      <c r="O82" s="6" t="s">
        <v>466</v>
      </c>
      <c r="P82" s="6" t="s">
        <v>419</v>
      </c>
      <c r="Q82" s="6" t="s">
        <v>454</v>
      </c>
      <c r="R82" s="6">
        <v>55</v>
      </c>
      <c r="S82" s="6">
        <v>22</v>
      </c>
      <c r="T82" s="6"/>
      <c r="U82" s="6">
        <v>48</v>
      </c>
      <c r="V82" s="6">
        <v>20</v>
      </c>
      <c r="W82" s="6"/>
      <c r="X82" s="6">
        <v>0.86399999999999999</v>
      </c>
      <c r="Y82" s="6"/>
      <c r="Z82" s="6"/>
      <c r="AA82" s="6"/>
      <c r="AB82" s="6"/>
    </row>
    <row r="83" spans="2:28" x14ac:dyDescent="0.3">
      <c r="B83" s="6">
        <v>3052</v>
      </c>
      <c r="C83" s="6" t="str">
        <f>VLOOKUP(B83,'1_문헌특성'!A:BC,2,0)</f>
        <v>Liu (2019)</v>
      </c>
      <c r="D83" s="6" t="str">
        <f>VLOOKUP(B83,'1_문헌특성'!A:BC,3,0)</f>
        <v>후향적 코호트</v>
      </c>
      <c r="E83" s="6" t="str">
        <f>VLOOKUP(B83,'1_문헌특성'!A:BC,7,0)</f>
        <v>소화기종양</v>
      </c>
      <c r="F83" s="6" t="str">
        <f>VLOOKUP(B83,'1_문헌특성'!A:BC,8,0)</f>
        <v>대장암</v>
      </c>
      <c r="G83" s="6" t="str">
        <f>VLOOKUP(B83,'1_문헌특성'!A:BC,9,0)</f>
        <v>중기 및 진행성 대장암</v>
      </c>
      <c r="H83" s="6" t="str">
        <f>VLOOKUP(B83,'1_문헌특성'!A:BC,31,0)</f>
        <v>CT(FOLFIRI+irrinotecan)+HT</v>
      </c>
      <c r="I83" s="6" t="str">
        <f>VLOOKUP(B83,'1_문헌특성'!A:BC,38,0)</f>
        <v>NRL-004 endogenous field tumor hyperthermia system</v>
      </c>
      <c r="J83" s="6" t="str">
        <f>VLOOKUP(B83,'1_문헌특성'!A:BC,43,0)</f>
        <v>NR</v>
      </c>
      <c r="K83" s="6" t="str">
        <f>VLOOKUP(B83,'1_문헌특성'!A:BC,51,0)</f>
        <v>CT(FOLFIRI+irrinotecan)</v>
      </c>
      <c r="L83" s="6"/>
      <c r="M83" s="6" t="s">
        <v>340</v>
      </c>
      <c r="N83" s="6" t="s">
        <v>479</v>
      </c>
      <c r="O83" s="6" t="s">
        <v>466</v>
      </c>
      <c r="P83" s="6" t="s">
        <v>419</v>
      </c>
      <c r="Q83" s="6" t="s">
        <v>454</v>
      </c>
      <c r="R83" s="6">
        <v>55</v>
      </c>
      <c r="S83" s="6">
        <v>13</v>
      </c>
      <c r="T83" s="6"/>
      <c r="U83" s="6">
        <v>48</v>
      </c>
      <c r="V83" s="6">
        <v>12</v>
      </c>
      <c r="W83" s="6"/>
      <c r="X83" s="6">
        <v>0.872</v>
      </c>
      <c r="Y83" s="6"/>
      <c r="Z83" s="6"/>
      <c r="AA83" s="6"/>
      <c r="AB83" s="6"/>
    </row>
    <row r="84" spans="2:28" x14ac:dyDescent="0.3">
      <c r="B84" s="6">
        <v>3052</v>
      </c>
      <c r="C84" s="6" t="str">
        <f>VLOOKUP(B84,'1_문헌특성'!A:BC,2,0)</f>
        <v>Liu (2019)</v>
      </c>
      <c r="D84" s="6" t="str">
        <f>VLOOKUP(B84,'1_문헌특성'!A:BC,3,0)</f>
        <v>후향적 코호트</v>
      </c>
      <c r="E84" s="6" t="str">
        <f>VLOOKUP(B84,'1_문헌특성'!A:BC,7,0)</f>
        <v>소화기종양</v>
      </c>
      <c r="F84" s="6" t="str">
        <f>VLOOKUP(B84,'1_문헌특성'!A:BC,8,0)</f>
        <v>대장암</v>
      </c>
      <c r="G84" s="6" t="str">
        <f>VLOOKUP(B84,'1_문헌특성'!A:BC,9,0)</f>
        <v>중기 및 진행성 대장암</v>
      </c>
      <c r="H84" s="6" t="str">
        <f>VLOOKUP(B84,'1_문헌특성'!A:BC,31,0)</f>
        <v>CT(FOLFIRI+irrinotecan)+HT</v>
      </c>
      <c r="I84" s="6" t="str">
        <f>VLOOKUP(B84,'1_문헌특성'!A:BC,38,0)</f>
        <v>NRL-004 endogenous field tumor hyperthermia system</v>
      </c>
      <c r="J84" s="6" t="str">
        <f>VLOOKUP(B84,'1_문헌특성'!A:BC,43,0)</f>
        <v>NR</v>
      </c>
      <c r="K84" s="6" t="str">
        <f>VLOOKUP(B84,'1_문헌특성'!A:BC,51,0)</f>
        <v>CT(FOLFIRI+irrinotecan)</v>
      </c>
      <c r="L84" s="6"/>
      <c r="M84" s="6" t="s">
        <v>340</v>
      </c>
      <c r="N84" s="6" t="s">
        <v>480</v>
      </c>
      <c r="O84" s="6" t="s">
        <v>466</v>
      </c>
      <c r="P84" s="6" t="s">
        <v>419</v>
      </c>
      <c r="Q84" s="6" t="s">
        <v>454</v>
      </c>
      <c r="R84" s="6">
        <v>55</v>
      </c>
      <c r="S84" s="6">
        <v>6</v>
      </c>
      <c r="T84" s="6"/>
      <c r="U84" s="6">
        <v>48</v>
      </c>
      <c r="V84" s="6">
        <v>4</v>
      </c>
      <c r="W84" s="6"/>
      <c r="X84" s="6">
        <v>0.66</v>
      </c>
      <c r="Y84" s="6"/>
      <c r="Z84" s="6"/>
      <c r="AA84" s="6"/>
      <c r="AB84" s="6"/>
    </row>
    <row r="85" spans="2:28" x14ac:dyDescent="0.3">
      <c r="B85" s="6">
        <v>3052</v>
      </c>
      <c r="C85" s="6" t="str">
        <f>VLOOKUP(B85,'1_문헌특성'!A:BC,2,0)</f>
        <v>Liu (2019)</v>
      </c>
      <c r="D85" s="6" t="str">
        <f>VLOOKUP(B85,'1_문헌특성'!A:BC,3,0)</f>
        <v>후향적 코호트</v>
      </c>
      <c r="E85" s="6" t="str">
        <f>VLOOKUP(B85,'1_문헌특성'!A:BC,7,0)</f>
        <v>소화기종양</v>
      </c>
      <c r="F85" s="6" t="str">
        <f>VLOOKUP(B85,'1_문헌특성'!A:BC,8,0)</f>
        <v>대장암</v>
      </c>
      <c r="G85" s="6" t="str">
        <f>VLOOKUP(B85,'1_문헌특성'!A:BC,9,0)</f>
        <v>중기 및 진행성 대장암</v>
      </c>
      <c r="H85" s="6" t="str">
        <f>VLOOKUP(B85,'1_문헌특성'!A:BC,31,0)</f>
        <v>CT(FOLFIRI+irrinotecan)+HT</v>
      </c>
      <c r="I85" s="6" t="str">
        <f>VLOOKUP(B85,'1_문헌특성'!A:BC,38,0)</f>
        <v>NRL-004 endogenous field tumor hyperthermia system</v>
      </c>
      <c r="J85" s="6" t="str">
        <f>VLOOKUP(B85,'1_문헌특성'!A:BC,43,0)</f>
        <v>NR</v>
      </c>
      <c r="K85" s="6" t="str">
        <f>VLOOKUP(B85,'1_문헌특성'!A:BC,51,0)</f>
        <v>CT(FOLFIRI+irrinotecan)</v>
      </c>
      <c r="L85" s="6"/>
      <c r="M85" s="6" t="s">
        <v>340</v>
      </c>
      <c r="N85" s="6" t="s">
        <v>480</v>
      </c>
      <c r="O85" s="6" t="s">
        <v>466</v>
      </c>
      <c r="P85" s="6" t="s">
        <v>419</v>
      </c>
      <c r="Q85" s="6" t="s">
        <v>454</v>
      </c>
      <c r="R85" s="6">
        <v>55</v>
      </c>
      <c r="S85" s="6">
        <v>0</v>
      </c>
      <c r="T85" s="6"/>
      <c r="U85" s="6">
        <v>48</v>
      </c>
      <c r="V85" s="6">
        <v>0</v>
      </c>
      <c r="W85" s="6"/>
      <c r="X85" s="6" t="s">
        <v>481</v>
      </c>
      <c r="Y85" s="6"/>
      <c r="Z85" s="6"/>
      <c r="AA85" s="6"/>
      <c r="AB85" s="6"/>
    </row>
    <row r="86" spans="2:28" x14ac:dyDescent="0.3">
      <c r="B86" s="6">
        <v>3052</v>
      </c>
      <c r="C86" s="6" t="str">
        <f>VLOOKUP(B86,'1_문헌특성'!A:BC,2,0)</f>
        <v>Liu (2019)</v>
      </c>
      <c r="D86" s="6" t="str">
        <f>VLOOKUP(B86,'1_문헌특성'!A:BC,3,0)</f>
        <v>후향적 코호트</v>
      </c>
      <c r="E86" s="6" t="str">
        <f>VLOOKUP(B86,'1_문헌특성'!A:BC,7,0)</f>
        <v>소화기종양</v>
      </c>
      <c r="F86" s="6" t="str">
        <f>VLOOKUP(B86,'1_문헌특성'!A:BC,8,0)</f>
        <v>대장암</v>
      </c>
      <c r="G86" s="6" t="str">
        <f>VLOOKUP(B86,'1_문헌특성'!A:BC,9,0)</f>
        <v>중기 및 진행성 대장암</v>
      </c>
      <c r="H86" s="6" t="str">
        <f>VLOOKUP(B86,'1_문헌특성'!A:BC,31,0)</f>
        <v>CT(FOLFIRI+irrinotecan)+HT</v>
      </c>
      <c r="I86" s="6" t="str">
        <f>VLOOKUP(B86,'1_문헌특성'!A:BC,38,0)</f>
        <v>NRL-004 endogenous field tumor hyperthermia system</v>
      </c>
      <c r="J86" s="6" t="str">
        <f>VLOOKUP(B86,'1_문헌특성'!A:BC,43,0)</f>
        <v>NR</v>
      </c>
      <c r="K86" s="6" t="str">
        <f>VLOOKUP(B86,'1_문헌특성'!A:BC,51,0)</f>
        <v>CT(FOLFIRI+irrinotecan)</v>
      </c>
      <c r="L86" s="6"/>
      <c r="M86" s="6" t="s">
        <v>340</v>
      </c>
      <c r="N86" s="6" t="s">
        <v>482</v>
      </c>
      <c r="O86" s="6"/>
      <c r="P86" s="6" t="s">
        <v>419</v>
      </c>
      <c r="Q86" s="6" t="s">
        <v>454</v>
      </c>
      <c r="R86" s="6">
        <v>55</v>
      </c>
      <c r="S86" s="6">
        <v>25</v>
      </c>
      <c r="T86" s="6"/>
      <c r="U86" s="6">
        <v>48</v>
      </c>
      <c r="V86" s="6">
        <v>19</v>
      </c>
      <c r="W86" s="6"/>
      <c r="X86" s="6">
        <v>0.54800000000000004</v>
      </c>
      <c r="Y86" s="6"/>
      <c r="Z86" s="6"/>
      <c r="AA86" s="6"/>
      <c r="AB86" s="6"/>
    </row>
    <row r="87" spans="2:28" x14ac:dyDescent="0.3">
      <c r="B87" s="6">
        <v>3052</v>
      </c>
      <c r="C87" s="6" t="str">
        <f>VLOOKUP(B87,'1_문헌특성'!A:BC,2,0)</f>
        <v>Liu (2019)</v>
      </c>
      <c r="D87" s="6" t="str">
        <f>VLOOKUP(B87,'1_문헌특성'!A:BC,3,0)</f>
        <v>후향적 코호트</v>
      </c>
      <c r="E87" s="6" t="str">
        <f>VLOOKUP(B87,'1_문헌특성'!A:BC,7,0)</f>
        <v>소화기종양</v>
      </c>
      <c r="F87" s="6" t="str">
        <f>VLOOKUP(B87,'1_문헌특성'!A:BC,8,0)</f>
        <v>대장암</v>
      </c>
      <c r="G87" s="6" t="str">
        <f>VLOOKUP(B87,'1_문헌특성'!A:BC,9,0)</f>
        <v>중기 및 진행성 대장암</v>
      </c>
      <c r="H87" s="6" t="str">
        <f>VLOOKUP(B87,'1_문헌특성'!A:BC,31,0)</f>
        <v>CT(FOLFIRI+irrinotecan)+HT</v>
      </c>
      <c r="I87" s="6" t="str">
        <f>VLOOKUP(B87,'1_문헌특성'!A:BC,38,0)</f>
        <v>NRL-004 endogenous field tumor hyperthermia system</v>
      </c>
      <c r="J87" s="6" t="str">
        <f>VLOOKUP(B87,'1_문헌특성'!A:BC,43,0)</f>
        <v>NR</v>
      </c>
      <c r="K87" s="6" t="str">
        <f>VLOOKUP(B87,'1_문헌특성'!A:BC,51,0)</f>
        <v>CT(FOLFIRI+irrinotecan)</v>
      </c>
      <c r="L87" s="6"/>
      <c r="M87" s="6" t="s">
        <v>340</v>
      </c>
      <c r="N87" s="6" t="s">
        <v>483</v>
      </c>
      <c r="O87" s="6"/>
      <c r="P87" s="6" t="s">
        <v>419</v>
      </c>
      <c r="Q87" s="6" t="s">
        <v>454</v>
      </c>
      <c r="R87" s="6">
        <v>55</v>
      </c>
      <c r="S87" s="6">
        <v>10</v>
      </c>
      <c r="T87" s="6"/>
      <c r="U87" s="6">
        <v>48</v>
      </c>
      <c r="V87" s="6">
        <v>9</v>
      </c>
      <c r="W87" s="6"/>
      <c r="X87" s="6">
        <v>0.94099999999999995</v>
      </c>
      <c r="Y87" s="6"/>
      <c r="Z87" s="6"/>
      <c r="AA87" s="6"/>
      <c r="AB87" s="6"/>
    </row>
    <row r="88" spans="2:28" x14ac:dyDescent="0.3">
      <c r="B88" s="6">
        <v>3052</v>
      </c>
      <c r="C88" s="6" t="str">
        <f>VLOOKUP(B88,'1_문헌특성'!A:BC,2,0)</f>
        <v>Liu (2019)</v>
      </c>
      <c r="D88" s="6" t="str">
        <f>VLOOKUP(B88,'1_문헌특성'!A:BC,3,0)</f>
        <v>후향적 코호트</v>
      </c>
      <c r="E88" s="6" t="str">
        <f>VLOOKUP(B88,'1_문헌특성'!A:BC,7,0)</f>
        <v>소화기종양</v>
      </c>
      <c r="F88" s="6" t="str">
        <f>VLOOKUP(B88,'1_문헌특성'!A:BC,8,0)</f>
        <v>대장암</v>
      </c>
      <c r="G88" s="6" t="str">
        <f>VLOOKUP(B88,'1_문헌특성'!A:BC,9,0)</f>
        <v>중기 및 진행성 대장암</v>
      </c>
      <c r="H88" s="6" t="str">
        <f>VLOOKUP(B88,'1_문헌특성'!A:BC,31,0)</f>
        <v>CT(FOLFIRI+irrinotecan)+HT</v>
      </c>
      <c r="I88" s="6" t="str">
        <f>VLOOKUP(B88,'1_문헌특성'!A:BC,38,0)</f>
        <v>NRL-004 endogenous field tumor hyperthermia system</v>
      </c>
      <c r="J88" s="6" t="str">
        <f>VLOOKUP(B88,'1_문헌특성'!A:BC,43,0)</f>
        <v>NR</v>
      </c>
      <c r="K88" s="6" t="str">
        <f>VLOOKUP(B88,'1_문헌특성'!A:BC,51,0)</f>
        <v>CT(FOLFIRI+irrinotecan)</v>
      </c>
      <c r="L88" s="6"/>
      <c r="M88" s="6" t="s">
        <v>340</v>
      </c>
      <c r="N88" s="6" t="s">
        <v>484</v>
      </c>
      <c r="O88" s="6"/>
      <c r="P88" s="6" t="s">
        <v>419</v>
      </c>
      <c r="Q88" s="6" t="s">
        <v>454</v>
      </c>
      <c r="R88" s="6">
        <v>55</v>
      </c>
      <c r="S88" s="6">
        <v>8</v>
      </c>
      <c r="T88" s="6"/>
      <c r="U88" s="6">
        <v>48</v>
      </c>
      <c r="V88" s="6">
        <v>9</v>
      </c>
      <c r="W88" s="6"/>
      <c r="X88" s="6">
        <v>0.56599999999999995</v>
      </c>
      <c r="Y88" s="6"/>
      <c r="Z88" s="6"/>
      <c r="AA88" s="6"/>
      <c r="AB88" s="6"/>
    </row>
    <row r="89" spans="2:28" x14ac:dyDescent="0.3">
      <c r="B89" s="6">
        <v>3052</v>
      </c>
      <c r="C89" s="6" t="str">
        <f>VLOOKUP(B89,'1_문헌특성'!A:BC,2,0)</f>
        <v>Liu (2019)</v>
      </c>
      <c r="D89" s="6" t="str">
        <f>VLOOKUP(B89,'1_문헌특성'!A:BC,3,0)</f>
        <v>후향적 코호트</v>
      </c>
      <c r="E89" s="6" t="str">
        <f>VLOOKUP(B89,'1_문헌특성'!A:BC,7,0)</f>
        <v>소화기종양</v>
      </c>
      <c r="F89" s="6" t="str">
        <f>VLOOKUP(B89,'1_문헌특성'!A:BC,8,0)</f>
        <v>대장암</v>
      </c>
      <c r="G89" s="6" t="str">
        <f>VLOOKUP(B89,'1_문헌특성'!A:BC,9,0)</f>
        <v>중기 및 진행성 대장암</v>
      </c>
      <c r="H89" s="6" t="str">
        <f>VLOOKUP(B89,'1_문헌특성'!A:BC,31,0)</f>
        <v>CT(FOLFIRI+irrinotecan)+HT</v>
      </c>
      <c r="I89" s="6" t="str">
        <f>VLOOKUP(B89,'1_문헌특성'!A:BC,38,0)</f>
        <v>NRL-004 endogenous field tumor hyperthermia system</v>
      </c>
      <c r="J89" s="6" t="str">
        <f>VLOOKUP(B89,'1_문헌특성'!A:BC,43,0)</f>
        <v>NR</v>
      </c>
      <c r="K89" s="6" t="str">
        <f>VLOOKUP(B89,'1_문헌특성'!A:BC,51,0)</f>
        <v>CT(FOLFIRI+irrinotecan)</v>
      </c>
      <c r="L89" s="6"/>
      <c r="M89" s="6" t="s">
        <v>340</v>
      </c>
      <c r="N89" s="6" t="s">
        <v>485</v>
      </c>
      <c r="O89" s="6"/>
      <c r="P89" s="6" t="s">
        <v>419</v>
      </c>
      <c r="Q89" s="6" t="s">
        <v>454</v>
      </c>
      <c r="R89" s="6">
        <v>55</v>
      </c>
      <c r="S89" s="6">
        <v>2</v>
      </c>
      <c r="T89" s="6"/>
      <c r="U89" s="6">
        <v>48</v>
      </c>
      <c r="V89" s="6">
        <v>1</v>
      </c>
      <c r="W89" s="6"/>
      <c r="X89" s="6">
        <v>0.64</v>
      </c>
      <c r="Y89" s="6"/>
      <c r="Z89" s="6"/>
      <c r="AA89" s="6"/>
      <c r="AB89" s="6"/>
    </row>
    <row r="90" spans="2:28" x14ac:dyDescent="0.3">
      <c r="B90" s="6">
        <v>3052</v>
      </c>
      <c r="C90" s="6" t="str">
        <f>VLOOKUP(B90,'1_문헌특성'!A:BC,2,0)</f>
        <v>Liu (2019)</v>
      </c>
      <c r="D90" s="6" t="str">
        <f>VLOOKUP(B90,'1_문헌특성'!A:BC,3,0)</f>
        <v>후향적 코호트</v>
      </c>
      <c r="E90" s="6" t="str">
        <f>VLOOKUP(B90,'1_문헌특성'!A:BC,7,0)</f>
        <v>소화기종양</v>
      </c>
      <c r="F90" s="6" t="str">
        <f>VLOOKUP(B90,'1_문헌특성'!A:BC,8,0)</f>
        <v>대장암</v>
      </c>
      <c r="G90" s="6" t="str">
        <f>VLOOKUP(B90,'1_문헌특성'!A:BC,9,0)</f>
        <v>중기 및 진행성 대장암</v>
      </c>
      <c r="H90" s="6" t="str">
        <f>VLOOKUP(B90,'1_문헌특성'!A:BC,31,0)</f>
        <v>CT(FOLFIRI+irrinotecan)+HT</v>
      </c>
      <c r="I90" s="6" t="str">
        <f>VLOOKUP(B90,'1_문헌특성'!A:BC,38,0)</f>
        <v>NRL-004 endogenous field tumor hyperthermia system</v>
      </c>
      <c r="J90" s="6" t="str">
        <f>VLOOKUP(B90,'1_문헌특성'!A:BC,43,0)</f>
        <v>NR</v>
      </c>
      <c r="K90" s="6" t="str">
        <f>VLOOKUP(B90,'1_문헌특성'!A:BC,51,0)</f>
        <v>CT(FOLFIRI+irrinotecan)</v>
      </c>
      <c r="L90" s="6"/>
      <c r="M90" s="6" t="s">
        <v>340</v>
      </c>
      <c r="N90" s="6" t="s">
        <v>486</v>
      </c>
      <c r="O90" s="6"/>
      <c r="P90" s="6" t="s">
        <v>419</v>
      </c>
      <c r="Q90" s="6" t="s">
        <v>454</v>
      </c>
      <c r="R90" s="6">
        <v>55</v>
      </c>
      <c r="S90" s="6">
        <v>1</v>
      </c>
      <c r="T90" s="6"/>
      <c r="U90" s="6">
        <v>48</v>
      </c>
      <c r="V90" s="6">
        <v>0</v>
      </c>
      <c r="W90" s="6"/>
      <c r="X90" s="6" t="s">
        <v>481</v>
      </c>
      <c r="Y90" s="6"/>
      <c r="Z90" s="6"/>
      <c r="AA90" s="6"/>
      <c r="AB90" s="6"/>
    </row>
    <row r="91" spans="2:28" x14ac:dyDescent="0.3">
      <c r="B91" s="6">
        <v>3052</v>
      </c>
      <c r="C91" s="6" t="str">
        <f>VLOOKUP(B91,'1_문헌특성'!A:BC,2,0)</f>
        <v>Liu (2019)</v>
      </c>
      <c r="D91" s="6" t="str">
        <f>VLOOKUP(B91,'1_문헌특성'!A:BC,3,0)</f>
        <v>후향적 코호트</v>
      </c>
      <c r="E91" s="6" t="str">
        <f>VLOOKUP(B91,'1_문헌특성'!A:BC,7,0)</f>
        <v>소화기종양</v>
      </c>
      <c r="F91" s="6" t="str">
        <f>VLOOKUP(B91,'1_문헌특성'!A:BC,8,0)</f>
        <v>대장암</v>
      </c>
      <c r="G91" s="6" t="str">
        <f>VLOOKUP(B91,'1_문헌특성'!A:BC,9,0)</f>
        <v>중기 및 진행성 대장암</v>
      </c>
      <c r="H91" s="6" t="str">
        <f>VLOOKUP(B91,'1_문헌특성'!A:BC,31,0)</f>
        <v>CT(FOLFIRI+irrinotecan)+HT</v>
      </c>
      <c r="I91" s="6" t="str">
        <f>VLOOKUP(B91,'1_문헌특성'!A:BC,38,0)</f>
        <v>NRL-004 endogenous field tumor hyperthermia system</v>
      </c>
      <c r="J91" s="6" t="str">
        <f>VLOOKUP(B91,'1_문헌특성'!A:BC,43,0)</f>
        <v>NR</v>
      </c>
      <c r="K91" s="6" t="str">
        <f>VLOOKUP(B91,'1_문헌특성'!A:BC,51,0)</f>
        <v>CT(FOLFIRI+irrinotecan)</v>
      </c>
      <c r="L91" s="6"/>
      <c r="M91" s="6" t="s">
        <v>340</v>
      </c>
      <c r="N91" s="6" t="s">
        <v>487</v>
      </c>
      <c r="O91" s="6"/>
      <c r="P91" s="6" t="s">
        <v>419</v>
      </c>
      <c r="Q91" s="6" t="s">
        <v>454</v>
      </c>
      <c r="R91" s="6">
        <v>55</v>
      </c>
      <c r="S91" s="6">
        <v>2</v>
      </c>
      <c r="T91" s="6"/>
      <c r="U91" s="6">
        <v>48</v>
      </c>
      <c r="V91" s="6">
        <v>2</v>
      </c>
      <c r="W91" s="6"/>
      <c r="X91" s="6">
        <v>0.88900000000000001</v>
      </c>
      <c r="Y91" s="6"/>
      <c r="Z91" s="6"/>
      <c r="AA91" s="6"/>
      <c r="AB91" s="6"/>
    </row>
    <row r="92" spans="2:28" x14ac:dyDescent="0.3">
      <c r="B92" s="6">
        <v>3052</v>
      </c>
      <c r="C92" s="6" t="str">
        <f>VLOOKUP(B92,'1_문헌특성'!A:BC,2,0)</f>
        <v>Liu (2019)</v>
      </c>
      <c r="D92" s="6" t="str">
        <f>VLOOKUP(B92,'1_문헌특성'!A:BC,3,0)</f>
        <v>후향적 코호트</v>
      </c>
      <c r="E92" s="6" t="str">
        <f>VLOOKUP(B92,'1_문헌특성'!A:BC,7,0)</f>
        <v>소화기종양</v>
      </c>
      <c r="F92" s="6" t="str">
        <f>VLOOKUP(B92,'1_문헌특성'!A:BC,8,0)</f>
        <v>대장암</v>
      </c>
      <c r="G92" s="6" t="str">
        <f>VLOOKUP(B92,'1_문헌특성'!A:BC,9,0)</f>
        <v>중기 및 진행성 대장암</v>
      </c>
      <c r="H92" s="6" t="str">
        <f>VLOOKUP(B92,'1_문헌특성'!A:BC,31,0)</f>
        <v>CT(FOLFIRI+irrinotecan)+HT</v>
      </c>
      <c r="I92" s="6" t="str">
        <f>VLOOKUP(B92,'1_문헌특성'!A:BC,38,0)</f>
        <v>NRL-004 endogenous field tumor hyperthermia system</v>
      </c>
      <c r="J92" s="6" t="str">
        <f>VLOOKUP(B92,'1_문헌특성'!A:BC,43,0)</f>
        <v>NR</v>
      </c>
      <c r="K92" s="6" t="str">
        <f>VLOOKUP(B92,'1_문헌특성'!A:BC,51,0)</f>
        <v>CT(FOLFIRI+irrinotecan)</v>
      </c>
      <c r="L92" s="6"/>
      <c r="M92" s="6" t="s">
        <v>340</v>
      </c>
      <c r="N92" s="6" t="s">
        <v>488</v>
      </c>
      <c r="O92" s="6"/>
      <c r="P92" s="6" t="s">
        <v>419</v>
      </c>
      <c r="Q92" s="6" t="s">
        <v>454</v>
      </c>
      <c r="R92" s="6">
        <v>55</v>
      </c>
      <c r="S92" s="6">
        <v>7</v>
      </c>
      <c r="T92" s="6"/>
      <c r="U92" s="6">
        <v>48</v>
      </c>
      <c r="V92" s="6">
        <v>8</v>
      </c>
      <c r="W92" s="6"/>
      <c r="X92" s="6">
        <v>0.57199999999999995</v>
      </c>
      <c r="Y92" s="6"/>
      <c r="Z92" s="6"/>
      <c r="AA92" s="6"/>
      <c r="AB92" s="6"/>
    </row>
    <row r="93" spans="2:28" x14ac:dyDescent="0.3">
      <c r="B93" s="6">
        <v>3052</v>
      </c>
      <c r="C93" s="6" t="str">
        <f>VLOOKUP(B93,'1_문헌특성'!A:BC,2,0)</f>
        <v>Liu (2019)</v>
      </c>
      <c r="D93" s="6" t="str">
        <f>VLOOKUP(B93,'1_문헌특성'!A:BC,3,0)</f>
        <v>후향적 코호트</v>
      </c>
      <c r="E93" s="6" t="str">
        <f>VLOOKUP(B93,'1_문헌특성'!A:BC,7,0)</f>
        <v>소화기종양</v>
      </c>
      <c r="F93" s="6" t="str">
        <f>VLOOKUP(B93,'1_문헌특성'!A:BC,8,0)</f>
        <v>대장암</v>
      </c>
      <c r="G93" s="6" t="str">
        <f>VLOOKUP(B93,'1_문헌특성'!A:BC,9,0)</f>
        <v>중기 및 진행성 대장암</v>
      </c>
      <c r="H93" s="6" t="str">
        <f>VLOOKUP(B93,'1_문헌특성'!A:BC,31,0)</f>
        <v>CT(FOLFIRI+irrinotecan)+HT</v>
      </c>
      <c r="I93" s="6" t="str">
        <f>VLOOKUP(B93,'1_문헌특성'!A:BC,38,0)</f>
        <v>NRL-004 endogenous field tumor hyperthermia system</v>
      </c>
      <c r="J93" s="6" t="str">
        <f>VLOOKUP(B93,'1_문헌특성'!A:BC,43,0)</f>
        <v>NR</v>
      </c>
      <c r="K93" s="6" t="str">
        <f>VLOOKUP(B93,'1_문헌특성'!A:BC,51,0)</f>
        <v>CT(FOLFIRI+irrinotecan)</v>
      </c>
      <c r="L93" s="6"/>
      <c r="M93" s="6" t="s">
        <v>497</v>
      </c>
      <c r="N93" s="6" t="s">
        <v>338</v>
      </c>
      <c r="O93" s="6"/>
      <c r="P93" s="6" t="s">
        <v>419</v>
      </c>
      <c r="Q93" s="6" t="s">
        <v>976</v>
      </c>
      <c r="R93" s="6">
        <v>55</v>
      </c>
      <c r="S93" s="6">
        <v>32</v>
      </c>
      <c r="T93" s="6"/>
      <c r="U93" s="6">
        <v>48</v>
      </c>
      <c r="V93" s="6">
        <v>15</v>
      </c>
      <c r="W93" s="6"/>
      <c r="X93" s="6"/>
      <c r="Y93" s="6"/>
      <c r="Z93" s="6"/>
      <c r="AA93" s="6"/>
      <c r="AB93" s="6"/>
    </row>
    <row r="94" spans="2:28" x14ac:dyDescent="0.3">
      <c r="B94" s="6">
        <v>3052</v>
      </c>
      <c r="C94" s="6" t="str">
        <f>VLOOKUP(B94,'1_문헌특성'!A:BC,2,0)</f>
        <v>Liu (2019)</v>
      </c>
      <c r="D94" s="6" t="str">
        <f>VLOOKUP(B94,'1_문헌특성'!A:BC,3,0)</f>
        <v>후향적 코호트</v>
      </c>
      <c r="E94" s="6" t="str">
        <f>VLOOKUP(B94,'1_문헌특성'!A:BC,7,0)</f>
        <v>소화기종양</v>
      </c>
      <c r="F94" s="6" t="str">
        <f>VLOOKUP(B94,'1_문헌특성'!A:BC,8,0)</f>
        <v>대장암</v>
      </c>
      <c r="G94" s="6" t="str">
        <f>VLOOKUP(B94,'1_문헌특성'!A:BC,9,0)</f>
        <v>중기 및 진행성 대장암</v>
      </c>
      <c r="H94" s="6" t="str">
        <f>VLOOKUP(B94,'1_문헌특성'!A:BC,31,0)</f>
        <v>CT(FOLFIRI+irrinotecan)+HT</v>
      </c>
      <c r="I94" s="6" t="str">
        <f>VLOOKUP(B94,'1_문헌특성'!A:BC,38,0)</f>
        <v>NRL-004 endogenous field tumor hyperthermia system</v>
      </c>
      <c r="J94" s="6" t="str">
        <f>VLOOKUP(B94,'1_문헌특성'!A:BC,43,0)</f>
        <v>NR</v>
      </c>
      <c r="K94" s="6" t="str">
        <f>VLOOKUP(B94,'1_문헌특성'!A:BC,51,0)</f>
        <v>CT(FOLFIRI+irrinotecan)</v>
      </c>
      <c r="L94" s="6"/>
      <c r="M94" s="6" t="s">
        <v>497</v>
      </c>
      <c r="N94" s="6" t="s">
        <v>983</v>
      </c>
      <c r="O94" s="6"/>
      <c r="P94" s="6" t="s">
        <v>419</v>
      </c>
      <c r="Q94" s="6" t="s">
        <v>972</v>
      </c>
      <c r="R94" s="6">
        <v>55</v>
      </c>
      <c r="S94" s="6">
        <v>16</v>
      </c>
      <c r="T94" s="6"/>
      <c r="U94" s="6">
        <v>48</v>
      </c>
      <c r="V94" s="6">
        <v>11</v>
      </c>
      <c r="W94" s="6"/>
      <c r="X94" s="6"/>
      <c r="Y94" s="6"/>
      <c r="Z94" s="6"/>
      <c r="AA94" s="6"/>
      <c r="AB94" s="6"/>
    </row>
    <row r="95" spans="2:28" x14ac:dyDescent="0.3">
      <c r="B95" s="6">
        <v>3052</v>
      </c>
      <c r="C95" s="6" t="str">
        <f>VLOOKUP(B95,'1_문헌특성'!A:BC,2,0)</f>
        <v>Liu (2019)</v>
      </c>
      <c r="D95" s="6" t="str">
        <f>VLOOKUP(B95,'1_문헌특성'!A:BC,3,0)</f>
        <v>후향적 코호트</v>
      </c>
      <c r="E95" s="6" t="str">
        <f>VLOOKUP(B95,'1_문헌특성'!A:BC,7,0)</f>
        <v>소화기종양</v>
      </c>
      <c r="F95" s="6" t="str">
        <f>VLOOKUP(B95,'1_문헌특성'!A:BC,8,0)</f>
        <v>대장암</v>
      </c>
      <c r="G95" s="6" t="str">
        <f>VLOOKUP(B95,'1_문헌특성'!A:BC,9,0)</f>
        <v>중기 및 진행성 대장암</v>
      </c>
      <c r="H95" s="6" t="str">
        <f>VLOOKUP(B95,'1_문헌특성'!A:BC,31,0)</f>
        <v>CT(FOLFIRI+irrinotecan)+HT</v>
      </c>
      <c r="I95" s="6" t="str">
        <f>VLOOKUP(B95,'1_문헌특성'!A:BC,38,0)</f>
        <v>NRL-004 endogenous field tumor hyperthermia system</v>
      </c>
      <c r="J95" s="6" t="str">
        <f>VLOOKUP(B95,'1_문헌특성'!A:BC,43,0)</f>
        <v>NR</v>
      </c>
      <c r="K95" s="6" t="str">
        <f>VLOOKUP(B95,'1_문헌특성'!A:BC,51,0)</f>
        <v>CT(FOLFIRI+irrinotecan)</v>
      </c>
      <c r="L95" s="6"/>
      <c r="M95" s="6" t="s">
        <v>497</v>
      </c>
      <c r="N95" s="6" t="s">
        <v>983</v>
      </c>
      <c r="O95" s="6"/>
      <c r="P95" s="6" t="s">
        <v>419</v>
      </c>
      <c r="Q95" s="6" t="s">
        <v>973</v>
      </c>
      <c r="R95" s="6">
        <v>55</v>
      </c>
      <c r="S95" s="6">
        <v>9</v>
      </c>
      <c r="T95" s="6"/>
      <c r="U95" s="6">
        <v>48</v>
      </c>
      <c r="V95" s="6">
        <v>6</v>
      </c>
      <c r="W95" s="6"/>
      <c r="X95" s="6">
        <v>0.05</v>
      </c>
      <c r="Y95" s="6"/>
      <c r="Z95" s="6"/>
      <c r="AA95" s="6"/>
      <c r="AB95" s="6"/>
    </row>
    <row r="96" spans="2:28" x14ac:dyDescent="0.3">
      <c r="B96" s="6">
        <v>3194</v>
      </c>
      <c r="C96" s="6" t="str">
        <f>VLOOKUP(B96,'1_문헌특성'!A:BC,2,0)</f>
        <v>Maebayashi (2017)</v>
      </c>
      <c r="D96" s="6" t="str">
        <f>VLOOKUP(B96,'1_문헌특성'!A:BC,3,0)</f>
        <v>후향적 코호트</v>
      </c>
      <c r="E96" s="6" t="str">
        <f>VLOOKUP(B96,'1_문헌특성'!A:BC,7,0)</f>
        <v>소화기종양</v>
      </c>
      <c r="F96" s="6" t="str">
        <f>VLOOKUP(B96,'1_문헌특성'!A:BC,8,0)</f>
        <v>췌장암</v>
      </c>
      <c r="G96" s="6" t="str">
        <f>VLOOKUP(B96,'1_문헌특성'!A:BC,9,0)</f>
        <v>국소 진행성 절체불가능한 췌장암(LAUPC)</v>
      </c>
      <c r="H96" s="6" t="str">
        <f>VLOOKUP(B96,'1_문헌특성'!A:BC,31,0)</f>
        <v>CT+RT+HT</v>
      </c>
      <c r="I96" s="6" t="str">
        <f>VLOOKUP(B96,'1_문헌특성'!A:BC,38,0)</f>
        <v>Thermotron-RF8</v>
      </c>
      <c r="J96" s="6" t="str">
        <f>VLOOKUP(B96,'1_문헌특성'!A:BC,43,0)</f>
        <v>NR</v>
      </c>
      <c r="K96" s="6" t="str">
        <f>VLOOKUP(B96,'1_문헌특성'!A:BC,51,0)</f>
        <v>CT+RT</v>
      </c>
      <c r="L96" s="6"/>
      <c r="M96" s="6" t="s">
        <v>532</v>
      </c>
      <c r="N96" s="6" t="s">
        <v>338</v>
      </c>
      <c r="O96" s="6"/>
      <c r="P96" s="6" t="s">
        <v>533</v>
      </c>
      <c r="Q96" s="6" t="s">
        <v>971</v>
      </c>
      <c r="R96" s="6"/>
      <c r="S96" s="6"/>
      <c r="T96" s="6"/>
      <c r="U96" s="6"/>
      <c r="V96" s="6"/>
      <c r="W96" s="6"/>
      <c r="X96" s="6"/>
      <c r="Y96" s="6" t="s">
        <v>533</v>
      </c>
      <c r="Z96" s="6">
        <v>15.97</v>
      </c>
      <c r="AA96" s="6" t="s">
        <v>534</v>
      </c>
      <c r="AB96" s="6">
        <v>2.1000000000000001E-2</v>
      </c>
    </row>
    <row r="97" spans="2:28" x14ac:dyDescent="0.3">
      <c r="B97" s="6">
        <v>3194</v>
      </c>
      <c r="C97" s="6" t="str">
        <f>VLOOKUP(B97,'1_문헌특성'!A:BC,2,0)</f>
        <v>Maebayashi (2017)</v>
      </c>
      <c r="D97" s="6" t="str">
        <f>VLOOKUP(B97,'1_문헌특성'!A:BC,3,0)</f>
        <v>후향적 코호트</v>
      </c>
      <c r="E97" s="6" t="str">
        <f>VLOOKUP(B97,'1_문헌특성'!A:BC,7,0)</f>
        <v>소화기종양</v>
      </c>
      <c r="F97" s="6" t="str">
        <f>VLOOKUP(B97,'1_문헌특성'!A:BC,8,0)</f>
        <v>췌장암</v>
      </c>
      <c r="G97" s="6" t="str">
        <f>VLOOKUP(B97,'1_문헌특성'!A:BC,9,0)</f>
        <v>국소 진행성 절체불가능한 췌장암(LAUPC)</v>
      </c>
      <c r="H97" s="6" t="str">
        <f>VLOOKUP(B97,'1_문헌특성'!A:BC,31,0)</f>
        <v>CT+RT+HT</v>
      </c>
      <c r="I97" s="6" t="str">
        <f>VLOOKUP(B97,'1_문헌특성'!A:BC,38,0)</f>
        <v>Thermotron-RF8</v>
      </c>
      <c r="J97" s="6" t="str">
        <f>VLOOKUP(B97,'1_문헌특성'!A:BC,43,0)</f>
        <v>NR</v>
      </c>
      <c r="K97" s="6" t="str">
        <f>VLOOKUP(B97,'1_문헌특성'!A:BC,51,0)</f>
        <v>CT+RT</v>
      </c>
      <c r="L97" s="6"/>
      <c r="M97" s="6" t="s">
        <v>535</v>
      </c>
      <c r="N97" s="6" t="s">
        <v>539</v>
      </c>
      <c r="O97" s="6" t="s">
        <v>466</v>
      </c>
      <c r="P97" s="6" t="s">
        <v>540</v>
      </c>
      <c r="Q97" s="6"/>
      <c r="R97" s="6">
        <v>5</v>
      </c>
      <c r="S97" s="6">
        <v>2</v>
      </c>
      <c r="T97" s="6"/>
      <c r="U97" s="6">
        <v>8</v>
      </c>
      <c r="V97" s="6">
        <v>3</v>
      </c>
      <c r="W97" s="6"/>
      <c r="X97" s="6" t="s">
        <v>531</v>
      </c>
      <c r="Y97" s="6"/>
      <c r="Z97" s="6"/>
      <c r="AA97" s="6"/>
      <c r="AB97" s="6"/>
    </row>
    <row r="98" spans="2:28" x14ac:dyDescent="0.3">
      <c r="B98" s="6">
        <v>3194</v>
      </c>
      <c r="C98" s="6" t="str">
        <f>VLOOKUP(B98,'1_문헌특성'!A:BC,2,0)</f>
        <v>Maebayashi (2017)</v>
      </c>
      <c r="D98" s="6" t="str">
        <f>VLOOKUP(B98,'1_문헌특성'!A:BC,3,0)</f>
        <v>후향적 코호트</v>
      </c>
      <c r="E98" s="6" t="str">
        <f>VLOOKUP(B98,'1_문헌특성'!A:BC,7,0)</f>
        <v>소화기종양</v>
      </c>
      <c r="F98" s="6" t="str">
        <f>VLOOKUP(B98,'1_문헌특성'!A:BC,8,0)</f>
        <v>췌장암</v>
      </c>
      <c r="G98" s="6" t="str">
        <f>VLOOKUP(B98,'1_문헌특성'!A:BC,9,0)</f>
        <v>국소 진행성 절체불가능한 췌장암(LAUPC)</v>
      </c>
      <c r="H98" s="6" t="str">
        <f>VLOOKUP(B98,'1_문헌특성'!A:BC,31,0)</f>
        <v>CT+RT+HT</v>
      </c>
      <c r="I98" s="6" t="str">
        <f>VLOOKUP(B98,'1_문헌특성'!A:BC,38,0)</f>
        <v>Thermotron-RF8</v>
      </c>
      <c r="J98" s="6" t="str">
        <f>VLOOKUP(B98,'1_문헌특성'!A:BC,43,0)</f>
        <v>NR</v>
      </c>
      <c r="K98" s="6" t="str">
        <f>VLOOKUP(B98,'1_문헌특성'!A:BC,51,0)</f>
        <v>CT+RT</v>
      </c>
      <c r="L98" s="6"/>
      <c r="M98" s="6" t="s">
        <v>535</v>
      </c>
      <c r="N98" s="6" t="s">
        <v>536</v>
      </c>
      <c r="O98" s="6" t="s">
        <v>466</v>
      </c>
      <c r="P98" s="6" t="s">
        <v>540</v>
      </c>
      <c r="Q98" s="6"/>
      <c r="R98" s="6">
        <v>5</v>
      </c>
      <c r="S98" s="6">
        <v>3</v>
      </c>
      <c r="T98" s="6"/>
      <c r="U98" s="6">
        <v>8</v>
      </c>
      <c r="V98" s="6">
        <v>2</v>
      </c>
      <c r="W98" s="6"/>
      <c r="X98" s="6" t="s">
        <v>531</v>
      </c>
      <c r="Y98" s="6"/>
      <c r="Z98" s="6"/>
      <c r="AA98" s="6"/>
      <c r="AB98" s="6"/>
    </row>
    <row r="99" spans="2:28" x14ac:dyDescent="0.3">
      <c r="B99" s="6">
        <v>3194</v>
      </c>
      <c r="C99" s="6" t="str">
        <f>VLOOKUP(B99,'1_문헌특성'!A:BC,2,0)</f>
        <v>Maebayashi (2017)</v>
      </c>
      <c r="D99" s="6" t="str">
        <f>VLOOKUP(B99,'1_문헌특성'!A:BC,3,0)</f>
        <v>후향적 코호트</v>
      </c>
      <c r="E99" s="6" t="str">
        <f>VLOOKUP(B99,'1_문헌특성'!A:BC,7,0)</f>
        <v>소화기종양</v>
      </c>
      <c r="F99" s="6" t="str">
        <f>VLOOKUP(B99,'1_문헌특성'!A:BC,8,0)</f>
        <v>췌장암</v>
      </c>
      <c r="G99" s="6" t="str">
        <f>VLOOKUP(B99,'1_문헌특성'!A:BC,9,0)</f>
        <v>국소 진행성 절체불가능한 췌장암(LAUPC)</v>
      </c>
      <c r="H99" s="6" t="str">
        <f>VLOOKUP(B99,'1_문헌특성'!A:BC,31,0)</f>
        <v>CT+RT+HT</v>
      </c>
      <c r="I99" s="6" t="str">
        <f>VLOOKUP(B99,'1_문헌특성'!A:BC,38,0)</f>
        <v>Thermotron-RF8</v>
      </c>
      <c r="J99" s="6" t="str">
        <f>VLOOKUP(B99,'1_문헌특성'!A:BC,43,0)</f>
        <v>NR</v>
      </c>
      <c r="K99" s="6" t="str">
        <f>VLOOKUP(B99,'1_문헌특성'!A:BC,51,0)</f>
        <v>CT+RT</v>
      </c>
      <c r="L99" s="6"/>
      <c r="M99" s="6" t="s">
        <v>535</v>
      </c>
      <c r="N99" s="6" t="s">
        <v>537</v>
      </c>
      <c r="O99" s="6" t="s">
        <v>605</v>
      </c>
      <c r="P99" s="6" t="s">
        <v>540</v>
      </c>
      <c r="Q99" s="6"/>
      <c r="R99" s="6">
        <v>5</v>
      </c>
      <c r="S99" s="6">
        <v>2</v>
      </c>
      <c r="T99" s="6"/>
      <c r="U99" s="6">
        <v>8</v>
      </c>
      <c r="V99" s="6">
        <v>1</v>
      </c>
      <c r="W99" s="6"/>
      <c r="X99" s="6" t="s">
        <v>531</v>
      </c>
      <c r="Y99" s="6"/>
      <c r="Z99" s="6"/>
      <c r="AA99" s="6"/>
      <c r="AB99" s="6"/>
    </row>
    <row r="100" spans="2:28" x14ac:dyDescent="0.3">
      <c r="B100" s="6">
        <v>3194</v>
      </c>
      <c r="C100" s="6" t="str">
        <f>VLOOKUP(B100,'1_문헌특성'!A:BC,2,0)</f>
        <v>Maebayashi (2017)</v>
      </c>
      <c r="D100" s="6" t="str">
        <f>VLOOKUP(B100,'1_문헌특성'!A:BC,3,0)</f>
        <v>후향적 코호트</v>
      </c>
      <c r="E100" s="6" t="str">
        <f>VLOOKUP(B100,'1_문헌특성'!A:BC,7,0)</f>
        <v>소화기종양</v>
      </c>
      <c r="F100" s="6" t="str">
        <f>VLOOKUP(B100,'1_문헌특성'!A:BC,8,0)</f>
        <v>췌장암</v>
      </c>
      <c r="G100" s="6" t="str">
        <f>VLOOKUP(B100,'1_문헌특성'!A:BC,9,0)</f>
        <v>국소 진행성 절체불가능한 췌장암(LAUPC)</v>
      </c>
      <c r="H100" s="6" t="str">
        <f>VLOOKUP(B100,'1_문헌특성'!A:BC,31,0)</f>
        <v>CT+RT+HT</v>
      </c>
      <c r="I100" s="6" t="str">
        <f>VLOOKUP(B100,'1_문헌특성'!A:BC,38,0)</f>
        <v>Thermotron-RF8</v>
      </c>
      <c r="J100" s="6" t="str">
        <f>VLOOKUP(B100,'1_문헌특성'!A:BC,43,0)</f>
        <v>NR</v>
      </c>
      <c r="K100" s="6" t="str">
        <f>VLOOKUP(B100,'1_문헌특성'!A:BC,51,0)</f>
        <v>CT+RT</v>
      </c>
      <c r="L100" s="6"/>
      <c r="M100" s="6" t="s">
        <v>535</v>
      </c>
      <c r="N100" s="6" t="s">
        <v>538</v>
      </c>
      <c r="O100" s="6" t="s">
        <v>466</v>
      </c>
      <c r="P100" s="6" t="s">
        <v>540</v>
      </c>
      <c r="Q100" s="6"/>
      <c r="R100" s="6">
        <v>5</v>
      </c>
      <c r="S100" s="6">
        <v>0</v>
      </c>
      <c r="T100" s="6"/>
      <c r="U100" s="6">
        <v>8</v>
      </c>
      <c r="V100" s="6">
        <v>1</v>
      </c>
      <c r="W100" s="6"/>
      <c r="X100" s="6" t="s">
        <v>531</v>
      </c>
      <c r="Y100" s="6"/>
      <c r="Z100" s="6"/>
      <c r="AA100" s="6"/>
      <c r="AB100" s="6"/>
    </row>
    <row r="101" spans="2:28" x14ac:dyDescent="0.3">
      <c r="B101" s="6">
        <v>3442</v>
      </c>
      <c r="C101" s="6" t="str">
        <f>VLOOKUP(B101,'1_문헌특성'!A:BC,2,0)</f>
        <v>Dong (2016)</v>
      </c>
      <c r="D101" s="6" t="str">
        <f>VLOOKUP(B101,'1_문헌특성'!A:BC,3,0)</f>
        <v>RCT</v>
      </c>
      <c r="E101" s="6" t="str">
        <f>VLOOKUP(B101,'1_문헌특성'!A:BC,7,0)</f>
        <v>소화기종양</v>
      </c>
      <c r="F101" s="6" t="str">
        <f>VLOOKUP(B101,'1_문헌특성'!A:BC,8,0)</f>
        <v>간암</v>
      </c>
      <c r="G101" s="6" t="str">
        <f>VLOOKUP(B101,'1_문헌특성'!A:BC,9,0)</f>
        <v>진행성 간세포암</v>
      </c>
      <c r="H101" s="6" t="str">
        <f>VLOOKUP(B101,'1_문헌특성'!A:BC,31,0)</f>
        <v>RT+HT</v>
      </c>
      <c r="I101" s="6" t="str">
        <f>VLOOKUP(B101,'1_문헌특성'!A:BC,38,0)</f>
        <v>-</v>
      </c>
      <c r="J101" s="6" t="str">
        <f>VLOOKUP(B101,'1_문헌특성'!A:BC,43,0)</f>
        <v>RT 첫날부터</v>
      </c>
      <c r="K101" s="6" t="str">
        <f>VLOOKUP(B101,'1_문헌특성'!A:BC,51,0)</f>
        <v>RT</v>
      </c>
      <c r="L101" s="6"/>
      <c r="M101" s="6" t="s">
        <v>918</v>
      </c>
      <c r="N101" s="6" t="s">
        <v>457</v>
      </c>
      <c r="O101" s="6" t="s">
        <v>563</v>
      </c>
      <c r="P101" s="6" t="s">
        <v>540</v>
      </c>
      <c r="Q101" s="6" t="s">
        <v>989</v>
      </c>
      <c r="R101" s="6">
        <v>40</v>
      </c>
      <c r="S101" s="6">
        <v>4</v>
      </c>
      <c r="T101" s="6"/>
      <c r="U101" s="6">
        <v>40</v>
      </c>
      <c r="V101" s="6">
        <v>2</v>
      </c>
      <c r="W101" s="6"/>
      <c r="X101" s="6"/>
      <c r="Y101" s="6"/>
      <c r="Z101" s="6"/>
      <c r="AA101" s="6"/>
      <c r="AB101" s="6"/>
    </row>
    <row r="102" spans="2:28" x14ac:dyDescent="0.3">
      <c r="B102" s="6">
        <v>3442</v>
      </c>
      <c r="C102" s="6" t="str">
        <f>VLOOKUP(B102,'1_문헌특성'!A:BC,2,0)</f>
        <v>Dong (2016)</v>
      </c>
      <c r="D102" s="6" t="str">
        <f>VLOOKUP(B102,'1_문헌특성'!A:BC,3,0)</f>
        <v>RCT</v>
      </c>
      <c r="E102" s="6" t="str">
        <f>VLOOKUP(B102,'1_문헌특성'!A:BC,7,0)</f>
        <v>소화기종양</v>
      </c>
      <c r="F102" s="6" t="str">
        <f>VLOOKUP(B102,'1_문헌특성'!A:BC,8,0)</f>
        <v>간암</v>
      </c>
      <c r="G102" s="6" t="str">
        <f>VLOOKUP(B102,'1_문헌특성'!A:BC,9,0)</f>
        <v>진행성 간세포암</v>
      </c>
      <c r="H102" s="6" t="str">
        <f>VLOOKUP(B102,'1_문헌특성'!A:BC,31,0)</f>
        <v>RT+HT</v>
      </c>
      <c r="I102" s="6" t="str">
        <f>VLOOKUP(B102,'1_문헌특성'!A:BC,38,0)</f>
        <v>-</v>
      </c>
      <c r="J102" s="6" t="str">
        <f>VLOOKUP(B102,'1_문헌특성'!A:BC,43,0)</f>
        <v>RT 첫날부터</v>
      </c>
      <c r="K102" s="6" t="str">
        <f>VLOOKUP(B102,'1_문헌특성'!A:BC,51,0)</f>
        <v>RT</v>
      </c>
      <c r="L102" s="6"/>
      <c r="M102" s="6" t="s">
        <v>918</v>
      </c>
      <c r="N102" s="6" t="s">
        <v>564</v>
      </c>
      <c r="O102" s="6" t="s">
        <v>567</v>
      </c>
      <c r="P102" s="6" t="s">
        <v>540</v>
      </c>
      <c r="Q102" s="6" t="s">
        <v>989</v>
      </c>
      <c r="R102" s="6">
        <v>40</v>
      </c>
      <c r="S102" s="6">
        <v>13</v>
      </c>
      <c r="T102" s="6"/>
      <c r="U102" s="6">
        <v>40</v>
      </c>
      <c r="V102" s="6">
        <v>11</v>
      </c>
      <c r="W102" s="6"/>
      <c r="X102" s="6"/>
      <c r="Y102" s="6"/>
      <c r="Z102" s="6"/>
      <c r="AA102" s="6"/>
      <c r="AB102" s="6"/>
    </row>
    <row r="103" spans="2:28" x14ac:dyDescent="0.3">
      <c r="B103" s="6">
        <v>3442</v>
      </c>
      <c r="C103" s="6" t="str">
        <f>VLOOKUP(B103,'1_문헌특성'!A:BC,2,0)</f>
        <v>Dong (2016)</v>
      </c>
      <c r="D103" s="6" t="str">
        <f>VLOOKUP(B103,'1_문헌특성'!A:BC,3,0)</f>
        <v>RCT</v>
      </c>
      <c r="E103" s="6" t="str">
        <f>VLOOKUP(B103,'1_문헌특성'!A:BC,7,0)</f>
        <v>소화기종양</v>
      </c>
      <c r="F103" s="6" t="str">
        <f>VLOOKUP(B103,'1_문헌특성'!A:BC,8,0)</f>
        <v>간암</v>
      </c>
      <c r="G103" s="6" t="str">
        <f>VLOOKUP(B103,'1_문헌특성'!A:BC,9,0)</f>
        <v>진행성 간세포암</v>
      </c>
      <c r="H103" s="6" t="str">
        <f>VLOOKUP(B103,'1_문헌특성'!A:BC,31,0)</f>
        <v>RT+HT</v>
      </c>
      <c r="I103" s="6" t="str">
        <f>VLOOKUP(B103,'1_문헌특성'!A:BC,38,0)</f>
        <v>-</v>
      </c>
      <c r="J103" s="6" t="str">
        <f>VLOOKUP(B103,'1_문헌특성'!A:BC,43,0)</f>
        <v>RT 첫날부터</v>
      </c>
      <c r="K103" s="6" t="str">
        <f>VLOOKUP(B103,'1_문헌특성'!A:BC,51,0)</f>
        <v>RT</v>
      </c>
      <c r="L103" s="6"/>
      <c r="M103" s="6" t="s">
        <v>918</v>
      </c>
      <c r="N103" s="6" t="s">
        <v>565</v>
      </c>
      <c r="O103" s="6" t="s">
        <v>566</v>
      </c>
      <c r="P103" s="6" t="s">
        <v>540</v>
      </c>
      <c r="Q103" s="6" t="s">
        <v>989</v>
      </c>
      <c r="R103" s="6">
        <v>40</v>
      </c>
      <c r="S103" s="6">
        <v>7</v>
      </c>
      <c r="T103" s="6"/>
      <c r="U103" s="6">
        <v>40</v>
      </c>
      <c r="V103" s="6">
        <v>6</v>
      </c>
      <c r="W103" s="6"/>
      <c r="X103" s="6"/>
      <c r="Y103" s="6"/>
      <c r="Z103" s="6"/>
      <c r="AA103" s="6"/>
      <c r="AB103" s="6"/>
    </row>
    <row r="104" spans="2:28" x14ac:dyDescent="0.3">
      <c r="B104" s="6">
        <v>3442</v>
      </c>
      <c r="C104" s="6" t="str">
        <f>VLOOKUP(B104,'1_문헌특성'!A:BC,2,0)</f>
        <v>Dong (2016)</v>
      </c>
      <c r="D104" s="6" t="str">
        <f>VLOOKUP(B104,'1_문헌특성'!A:BC,3,0)</f>
        <v>RCT</v>
      </c>
      <c r="E104" s="6" t="str">
        <f>VLOOKUP(B104,'1_문헌특성'!A:BC,7,0)</f>
        <v>소화기종양</v>
      </c>
      <c r="F104" s="6" t="str">
        <f>VLOOKUP(B104,'1_문헌특성'!A:BC,8,0)</f>
        <v>간암</v>
      </c>
      <c r="G104" s="6" t="str">
        <f>VLOOKUP(B104,'1_문헌특성'!A:BC,9,0)</f>
        <v>진행성 간세포암</v>
      </c>
      <c r="H104" s="6" t="str">
        <f>VLOOKUP(B104,'1_문헌특성'!A:BC,31,0)</f>
        <v>RT+HT</v>
      </c>
      <c r="I104" s="6" t="str">
        <f>VLOOKUP(B104,'1_문헌특성'!A:BC,38,0)</f>
        <v>-</v>
      </c>
      <c r="J104" s="6" t="str">
        <f>VLOOKUP(B104,'1_문헌특성'!A:BC,43,0)</f>
        <v>RT 첫날부터</v>
      </c>
      <c r="K104" s="6" t="str">
        <f>VLOOKUP(B104,'1_문헌특성'!A:BC,51,0)</f>
        <v>RT</v>
      </c>
      <c r="L104" s="6"/>
      <c r="M104" s="6" t="s">
        <v>918</v>
      </c>
      <c r="N104" s="6" t="s">
        <v>569</v>
      </c>
      <c r="O104" s="6" t="s">
        <v>568</v>
      </c>
      <c r="P104" s="6" t="s">
        <v>540</v>
      </c>
      <c r="Q104" s="6" t="s">
        <v>989</v>
      </c>
      <c r="R104" s="6">
        <v>40</v>
      </c>
      <c r="S104" s="6">
        <v>16</v>
      </c>
      <c r="T104" s="6"/>
      <c r="U104" s="6">
        <v>40</v>
      </c>
      <c r="V104" s="6">
        <v>21</v>
      </c>
      <c r="W104" s="6"/>
      <c r="X104" s="6"/>
      <c r="Y104" s="6"/>
      <c r="Z104" s="6"/>
      <c r="AA104" s="6"/>
      <c r="AB104" s="6"/>
    </row>
    <row r="105" spans="2:28" x14ac:dyDescent="0.3">
      <c r="B105" s="6">
        <v>3442</v>
      </c>
      <c r="C105" s="6" t="str">
        <f>VLOOKUP(B105,'1_문헌특성'!A:BC,2,0)</f>
        <v>Dong (2016)</v>
      </c>
      <c r="D105" s="6" t="str">
        <f>VLOOKUP(B105,'1_문헌특성'!A:BC,3,0)</f>
        <v>RCT</v>
      </c>
      <c r="E105" s="6" t="str">
        <f>VLOOKUP(B105,'1_문헌특성'!A:BC,7,0)</f>
        <v>소화기종양</v>
      </c>
      <c r="F105" s="6" t="str">
        <f>VLOOKUP(B105,'1_문헌특성'!A:BC,8,0)</f>
        <v>간암</v>
      </c>
      <c r="G105" s="6" t="str">
        <f>VLOOKUP(B105,'1_문헌특성'!A:BC,9,0)</f>
        <v>진행성 간세포암</v>
      </c>
      <c r="H105" s="6" t="str">
        <f>VLOOKUP(B105,'1_문헌특성'!A:BC,31,0)</f>
        <v>RT+HT</v>
      </c>
      <c r="I105" s="6" t="str">
        <f>VLOOKUP(B105,'1_문헌특성'!A:BC,38,0)</f>
        <v>-</v>
      </c>
      <c r="J105" s="6" t="str">
        <f>VLOOKUP(B105,'1_문헌특성'!A:BC,43,0)</f>
        <v>RT 첫날부터</v>
      </c>
      <c r="K105" s="6" t="str">
        <f>VLOOKUP(B105,'1_문헌특성'!A:BC,51,0)</f>
        <v>RT</v>
      </c>
      <c r="L105" s="6"/>
      <c r="M105" s="6" t="s">
        <v>918</v>
      </c>
      <c r="N105" s="6" t="s">
        <v>570</v>
      </c>
      <c r="O105" s="6" t="s">
        <v>571</v>
      </c>
      <c r="P105" s="6" t="s">
        <v>572</v>
      </c>
      <c r="Q105" s="6" t="s">
        <v>989</v>
      </c>
      <c r="R105" s="6"/>
      <c r="S105" s="11">
        <v>0.6</v>
      </c>
      <c r="T105" s="11"/>
      <c r="U105" s="6"/>
      <c r="V105" s="12">
        <v>0.47499999999999998</v>
      </c>
      <c r="W105" s="12"/>
      <c r="X105" s="6" t="s">
        <v>573</v>
      </c>
      <c r="Y105" s="6"/>
      <c r="Z105" s="6"/>
      <c r="AA105" s="6"/>
      <c r="AB105" s="6"/>
    </row>
    <row r="106" spans="2:28" x14ac:dyDescent="0.3">
      <c r="B106" s="6">
        <v>3442</v>
      </c>
      <c r="C106" s="6" t="str">
        <f>VLOOKUP(B106,'1_문헌특성'!A:BC,2,0)</f>
        <v>Dong (2016)</v>
      </c>
      <c r="D106" s="6" t="str">
        <f>VLOOKUP(B106,'1_문헌특성'!A:BC,3,0)</f>
        <v>RCT</v>
      </c>
      <c r="E106" s="6" t="str">
        <f>VLOOKUP(B106,'1_문헌특성'!A:BC,7,0)</f>
        <v>소화기종양</v>
      </c>
      <c r="F106" s="6" t="str">
        <f>VLOOKUP(B106,'1_문헌특성'!A:BC,8,0)</f>
        <v>간암</v>
      </c>
      <c r="G106" s="6" t="str">
        <f>VLOOKUP(B106,'1_문헌특성'!A:BC,9,0)</f>
        <v>진행성 간세포암</v>
      </c>
      <c r="H106" s="6" t="str">
        <f>VLOOKUP(B106,'1_문헌특성'!A:BC,31,0)</f>
        <v>RT+HT</v>
      </c>
      <c r="I106" s="6" t="str">
        <f>VLOOKUP(B106,'1_문헌특성'!A:BC,38,0)</f>
        <v>-</v>
      </c>
      <c r="J106" s="6" t="str">
        <f>VLOOKUP(B106,'1_문헌특성'!A:BC,43,0)</f>
        <v>RT 첫날부터</v>
      </c>
      <c r="K106" s="6" t="str">
        <f>VLOOKUP(B106,'1_문헌특성'!A:BC,51,0)</f>
        <v>RT</v>
      </c>
      <c r="L106" s="6"/>
      <c r="M106" s="6" t="s">
        <v>918</v>
      </c>
      <c r="N106" s="6" t="s">
        <v>984</v>
      </c>
      <c r="O106" s="6" t="s">
        <v>574</v>
      </c>
      <c r="P106" s="6" t="s">
        <v>540</v>
      </c>
      <c r="Q106" s="6" t="s">
        <v>974</v>
      </c>
      <c r="R106" s="6"/>
      <c r="S106" s="6">
        <v>4</v>
      </c>
      <c r="T106" s="6"/>
      <c r="U106" s="6"/>
      <c r="V106" s="6">
        <v>6</v>
      </c>
      <c r="W106" s="6"/>
      <c r="X106" s="6" t="s">
        <v>573</v>
      </c>
      <c r="Y106" s="6"/>
      <c r="Z106" s="6"/>
      <c r="AA106" s="6"/>
      <c r="AB106" s="6"/>
    </row>
    <row r="107" spans="2:28" x14ac:dyDescent="0.3">
      <c r="B107" s="6">
        <v>3442</v>
      </c>
      <c r="C107" s="6" t="str">
        <f>VLOOKUP(B107,'1_문헌특성'!A:BC,2,0)</f>
        <v>Dong (2016)</v>
      </c>
      <c r="D107" s="6" t="str">
        <f>VLOOKUP(B107,'1_문헌특성'!A:BC,3,0)</f>
        <v>RCT</v>
      </c>
      <c r="E107" s="6" t="str">
        <f>VLOOKUP(B107,'1_문헌특성'!A:BC,7,0)</f>
        <v>소화기종양</v>
      </c>
      <c r="F107" s="6" t="str">
        <f>VLOOKUP(B107,'1_문헌특성'!A:BC,8,0)</f>
        <v>간암</v>
      </c>
      <c r="G107" s="6" t="str">
        <f>VLOOKUP(B107,'1_문헌특성'!A:BC,9,0)</f>
        <v>진행성 간세포암</v>
      </c>
      <c r="H107" s="6" t="str">
        <f>VLOOKUP(B107,'1_문헌특성'!A:BC,31,0)</f>
        <v>RT+HT</v>
      </c>
      <c r="I107" s="6" t="str">
        <f>VLOOKUP(B107,'1_문헌특성'!A:BC,38,0)</f>
        <v>-</v>
      </c>
      <c r="J107" s="6" t="str">
        <f>VLOOKUP(B107,'1_문헌특성'!A:BC,43,0)</f>
        <v>RT 첫날부터</v>
      </c>
      <c r="K107" s="6" t="str">
        <f>VLOOKUP(B107,'1_문헌특성'!A:BC,51,0)</f>
        <v>RT</v>
      </c>
      <c r="L107" s="6"/>
      <c r="M107" s="6" t="s">
        <v>918</v>
      </c>
      <c r="N107" s="6" t="s">
        <v>984</v>
      </c>
      <c r="O107" s="6" t="s">
        <v>575</v>
      </c>
      <c r="P107" s="6" t="s">
        <v>540</v>
      </c>
      <c r="Q107" s="6" t="s">
        <v>971</v>
      </c>
      <c r="R107" s="6"/>
      <c r="S107" s="6">
        <v>11</v>
      </c>
      <c r="T107" s="6"/>
      <c r="U107" s="6"/>
      <c r="V107" s="6">
        <v>16</v>
      </c>
      <c r="W107" s="6"/>
      <c r="X107" s="6" t="s">
        <v>573</v>
      </c>
      <c r="Y107" s="6"/>
      <c r="Z107" s="6"/>
      <c r="AA107" s="6"/>
      <c r="AB107" s="6"/>
    </row>
    <row r="108" spans="2:28" x14ac:dyDescent="0.3">
      <c r="B108" s="6">
        <v>3442</v>
      </c>
      <c r="C108" s="6" t="str">
        <f>VLOOKUP(B108,'1_문헌특성'!A:BC,2,0)</f>
        <v>Dong (2016)</v>
      </c>
      <c r="D108" s="6" t="str">
        <f>VLOOKUP(B108,'1_문헌특성'!A:BC,3,0)</f>
        <v>RCT</v>
      </c>
      <c r="E108" s="6" t="str">
        <f>VLOOKUP(B108,'1_문헌특성'!A:BC,7,0)</f>
        <v>소화기종양</v>
      </c>
      <c r="F108" s="6" t="str">
        <f>VLOOKUP(B108,'1_문헌특성'!A:BC,8,0)</f>
        <v>간암</v>
      </c>
      <c r="G108" s="6" t="str">
        <f>VLOOKUP(B108,'1_문헌특성'!A:BC,9,0)</f>
        <v>진행성 간세포암</v>
      </c>
      <c r="H108" s="6" t="str">
        <f>VLOOKUP(B108,'1_문헌특성'!A:BC,31,0)</f>
        <v>RT+HT</v>
      </c>
      <c r="I108" s="6" t="str">
        <f>VLOOKUP(B108,'1_문헌특성'!A:BC,38,0)</f>
        <v>-</v>
      </c>
      <c r="J108" s="6" t="str">
        <f>VLOOKUP(B108,'1_문헌특성'!A:BC,43,0)</f>
        <v>RT 첫날부터</v>
      </c>
      <c r="K108" s="6" t="str">
        <f>VLOOKUP(B108,'1_문헌특성'!A:BC,51,0)</f>
        <v>RT</v>
      </c>
      <c r="L108" s="6"/>
      <c r="M108" s="6" t="s">
        <v>918</v>
      </c>
      <c r="N108" s="6" t="s">
        <v>985</v>
      </c>
      <c r="O108" s="6" t="s">
        <v>574</v>
      </c>
      <c r="P108" s="6" t="s">
        <v>540</v>
      </c>
      <c r="Q108" s="6" t="s">
        <v>974</v>
      </c>
      <c r="R108" s="6"/>
      <c r="S108" s="6">
        <v>2</v>
      </c>
      <c r="T108" s="6"/>
      <c r="U108" s="6"/>
      <c r="V108" s="6">
        <v>4</v>
      </c>
      <c r="W108" s="6"/>
      <c r="X108" s="6" t="s">
        <v>573</v>
      </c>
      <c r="Y108" s="6"/>
      <c r="Z108" s="6"/>
      <c r="AA108" s="6"/>
      <c r="AB108" s="6"/>
    </row>
    <row r="109" spans="2:28" x14ac:dyDescent="0.3">
      <c r="B109" s="6">
        <v>3442</v>
      </c>
      <c r="C109" s="6" t="str">
        <f>VLOOKUP(B109,'1_문헌특성'!A:BC,2,0)</f>
        <v>Dong (2016)</v>
      </c>
      <c r="D109" s="6" t="str">
        <f>VLOOKUP(B109,'1_문헌특성'!A:BC,3,0)</f>
        <v>RCT</v>
      </c>
      <c r="E109" s="6" t="str">
        <f>VLOOKUP(B109,'1_문헌특성'!A:BC,7,0)</f>
        <v>소화기종양</v>
      </c>
      <c r="F109" s="6" t="str">
        <f>VLOOKUP(B109,'1_문헌특성'!A:BC,8,0)</f>
        <v>간암</v>
      </c>
      <c r="G109" s="6" t="str">
        <f>VLOOKUP(B109,'1_문헌특성'!A:BC,9,0)</f>
        <v>진행성 간세포암</v>
      </c>
      <c r="H109" s="6" t="str">
        <f>VLOOKUP(B109,'1_문헌특성'!A:BC,31,0)</f>
        <v>RT+HT</v>
      </c>
      <c r="I109" s="6" t="str">
        <f>VLOOKUP(B109,'1_문헌특성'!A:BC,38,0)</f>
        <v>-</v>
      </c>
      <c r="J109" s="6" t="str">
        <f>VLOOKUP(B109,'1_문헌특성'!A:BC,43,0)</f>
        <v>RT 첫날부터</v>
      </c>
      <c r="K109" s="6" t="str">
        <f>VLOOKUP(B109,'1_문헌특성'!A:BC,51,0)</f>
        <v>RT</v>
      </c>
      <c r="L109" s="6"/>
      <c r="M109" s="6" t="s">
        <v>918</v>
      </c>
      <c r="N109" s="6" t="s">
        <v>985</v>
      </c>
      <c r="O109" s="6" t="s">
        <v>575</v>
      </c>
      <c r="P109" s="6" t="s">
        <v>540</v>
      </c>
      <c r="Q109" s="6" t="s">
        <v>971</v>
      </c>
      <c r="R109" s="6"/>
      <c r="S109" s="6">
        <v>5</v>
      </c>
      <c r="T109" s="6"/>
      <c r="U109" s="6"/>
      <c r="V109" s="6">
        <v>8</v>
      </c>
      <c r="W109" s="6"/>
      <c r="X109" s="6" t="s">
        <v>573</v>
      </c>
      <c r="Y109" s="6"/>
      <c r="Z109" s="6"/>
      <c r="AA109" s="6"/>
      <c r="AB109" s="6"/>
    </row>
    <row r="110" spans="2:28" x14ac:dyDescent="0.3">
      <c r="B110" s="6">
        <v>3582</v>
      </c>
      <c r="C110" s="6" t="str">
        <f>VLOOKUP(B110,'1_문헌특성'!A:BC,2,0)</f>
        <v>Chen (2016)</v>
      </c>
      <c r="D110" s="6" t="str">
        <f>VLOOKUP(B110,'1_문헌특성'!A:BC,3,0)</f>
        <v>NRCT</v>
      </c>
      <c r="E110" s="6" t="str">
        <f>VLOOKUP(B110,'1_문헌특성'!A:BC,7,0)</f>
        <v>소화기종양</v>
      </c>
      <c r="F110" s="6" t="str">
        <f>VLOOKUP(B110,'1_문헌특성'!A:BC,8,0)</f>
        <v>담관암</v>
      </c>
      <c r="G110" s="6" t="str">
        <f>VLOOKUP(B110,'1_문헌특성'!A:BC,9,0)</f>
        <v>간문부 담관암</v>
      </c>
      <c r="H110" s="6" t="str">
        <f>VLOOKUP(B110,'1_문헌특성'!A:BC,31,0)</f>
        <v>CT(HAIC, CT)+HT</v>
      </c>
      <c r="I110" s="6" t="str">
        <f>VLOOKUP(B110,'1_문헌특성'!A:BC,38,0)</f>
        <v>EFTH system(정확한 기기명 없음)</v>
      </c>
      <c r="J110" s="6" t="str">
        <f>VLOOKUP(B110,'1_문헌특성'!A:BC,43,0)</f>
        <v>HAIC와 동시에 수행</v>
      </c>
      <c r="K110" s="6" t="str">
        <f>VLOOKUP(B110,'1_문헌특성'!A:BC,51,0)</f>
        <v>CT(HAIC, CT)</v>
      </c>
      <c r="L110" s="6"/>
      <c r="M110" s="6" t="s">
        <v>593</v>
      </c>
      <c r="N110" s="6" t="s">
        <v>782</v>
      </c>
      <c r="O110" s="6" t="s">
        <v>596</v>
      </c>
      <c r="P110" s="6" t="s">
        <v>419</v>
      </c>
      <c r="Q110" s="6" t="s">
        <v>606</v>
      </c>
      <c r="R110" s="6">
        <v>23</v>
      </c>
      <c r="S110" s="6">
        <v>3</v>
      </c>
      <c r="T110" s="6"/>
      <c r="U110" s="6">
        <v>20</v>
      </c>
      <c r="V110" s="6">
        <v>0</v>
      </c>
      <c r="W110" s="6"/>
      <c r="X110" s="6"/>
      <c r="Y110" s="6"/>
      <c r="Z110" s="6"/>
      <c r="AA110" s="6"/>
      <c r="AB110" s="6"/>
    </row>
    <row r="111" spans="2:28" x14ac:dyDescent="0.3">
      <c r="B111" s="6">
        <v>3582</v>
      </c>
      <c r="C111" s="6" t="str">
        <f>VLOOKUP(B111,'1_문헌특성'!A:BC,2,0)</f>
        <v>Chen (2016)</v>
      </c>
      <c r="D111" s="6" t="str">
        <f>VLOOKUP(B111,'1_문헌특성'!A:BC,3,0)</f>
        <v>NRCT</v>
      </c>
      <c r="E111" s="6" t="str">
        <f>VLOOKUP(B111,'1_문헌특성'!A:BC,7,0)</f>
        <v>소화기종양</v>
      </c>
      <c r="F111" s="6" t="str">
        <f>VLOOKUP(B111,'1_문헌특성'!A:BC,8,0)</f>
        <v>담관암</v>
      </c>
      <c r="G111" s="6" t="str">
        <f>VLOOKUP(B111,'1_문헌특성'!A:BC,9,0)</f>
        <v>간문부 담관암</v>
      </c>
      <c r="H111" s="6" t="str">
        <f>VLOOKUP(B111,'1_문헌특성'!A:BC,31,0)</f>
        <v>CT(HAIC, CT)+HT</v>
      </c>
      <c r="I111" s="6" t="str">
        <f>VLOOKUP(B111,'1_문헌특성'!A:BC,38,0)</f>
        <v>EFTH system(정확한 기기명 없음)</v>
      </c>
      <c r="J111" s="6" t="str">
        <f>VLOOKUP(B111,'1_문헌특성'!A:BC,43,0)</f>
        <v>HAIC와 동시에 수행</v>
      </c>
      <c r="K111" s="6" t="str">
        <f>VLOOKUP(B111,'1_문헌특성'!A:BC,51,0)</f>
        <v>CT(HAIC, CT)</v>
      </c>
      <c r="L111" s="6"/>
      <c r="M111" s="6" t="s">
        <v>593</v>
      </c>
      <c r="N111" s="6" t="s">
        <v>460</v>
      </c>
      <c r="O111" s="6" t="s">
        <v>596</v>
      </c>
      <c r="P111" s="6" t="s">
        <v>419</v>
      </c>
      <c r="Q111" s="6" t="s">
        <v>606</v>
      </c>
      <c r="R111" s="6">
        <v>23</v>
      </c>
      <c r="S111" s="6">
        <v>5</v>
      </c>
      <c r="T111" s="6"/>
      <c r="U111" s="6">
        <v>20</v>
      </c>
      <c r="V111" s="6">
        <v>2</v>
      </c>
      <c r="W111" s="6"/>
      <c r="X111" s="6"/>
      <c r="Y111" s="6"/>
      <c r="Z111" s="6"/>
      <c r="AA111" s="6"/>
      <c r="AB111" s="6"/>
    </row>
    <row r="112" spans="2:28" x14ac:dyDescent="0.3">
      <c r="B112" s="6">
        <v>3582</v>
      </c>
      <c r="C112" s="6" t="str">
        <f>VLOOKUP(B112,'1_문헌특성'!A:BC,2,0)</f>
        <v>Chen (2016)</v>
      </c>
      <c r="D112" s="6" t="str">
        <f>VLOOKUP(B112,'1_문헌특성'!A:BC,3,0)</f>
        <v>NRCT</v>
      </c>
      <c r="E112" s="6" t="str">
        <f>VLOOKUP(B112,'1_문헌특성'!A:BC,7,0)</f>
        <v>소화기종양</v>
      </c>
      <c r="F112" s="6" t="str">
        <f>VLOOKUP(B112,'1_문헌특성'!A:BC,8,0)</f>
        <v>담관암</v>
      </c>
      <c r="G112" s="6" t="str">
        <f>VLOOKUP(B112,'1_문헌특성'!A:BC,9,0)</f>
        <v>간문부 담관암</v>
      </c>
      <c r="H112" s="6" t="str">
        <f>VLOOKUP(B112,'1_문헌특성'!A:BC,31,0)</f>
        <v>CT(HAIC, CT)+HT</v>
      </c>
      <c r="I112" s="6" t="str">
        <f>VLOOKUP(B112,'1_문헌특성'!A:BC,38,0)</f>
        <v>EFTH system(정확한 기기명 없음)</v>
      </c>
      <c r="J112" s="6" t="str">
        <f>VLOOKUP(B112,'1_문헌특성'!A:BC,43,0)</f>
        <v>HAIC와 동시에 수행</v>
      </c>
      <c r="K112" s="6" t="str">
        <f>VLOOKUP(B112,'1_문헌특성'!A:BC,51,0)</f>
        <v>CT(HAIC, CT)</v>
      </c>
      <c r="L112" s="6"/>
      <c r="M112" s="6" t="s">
        <v>593</v>
      </c>
      <c r="N112" s="6" t="s">
        <v>990</v>
      </c>
      <c r="O112" s="6" t="s">
        <v>596</v>
      </c>
      <c r="P112" s="6" t="s">
        <v>419</v>
      </c>
      <c r="Q112" s="6" t="s">
        <v>606</v>
      </c>
      <c r="R112" s="6">
        <v>23</v>
      </c>
      <c r="S112" s="6">
        <v>12</v>
      </c>
      <c r="T112" s="6"/>
      <c r="U112" s="6">
        <v>20</v>
      </c>
      <c r="V112" s="6">
        <v>10</v>
      </c>
      <c r="W112" s="6"/>
      <c r="X112" s="6"/>
      <c r="Y112" s="6"/>
      <c r="Z112" s="6"/>
      <c r="AA112" s="6"/>
      <c r="AB112" s="6"/>
    </row>
    <row r="113" spans="2:28" x14ac:dyDescent="0.3">
      <c r="B113" s="6">
        <v>3582</v>
      </c>
      <c r="C113" s="6" t="str">
        <f>VLOOKUP(B113,'1_문헌특성'!A:BC,2,0)</f>
        <v>Chen (2016)</v>
      </c>
      <c r="D113" s="6" t="str">
        <f>VLOOKUP(B113,'1_문헌특성'!A:BC,3,0)</f>
        <v>NRCT</v>
      </c>
      <c r="E113" s="6" t="str">
        <f>VLOOKUP(B113,'1_문헌특성'!A:BC,7,0)</f>
        <v>소화기종양</v>
      </c>
      <c r="F113" s="6" t="str">
        <f>VLOOKUP(B113,'1_문헌특성'!A:BC,8,0)</f>
        <v>담관암</v>
      </c>
      <c r="G113" s="6" t="str">
        <f>VLOOKUP(B113,'1_문헌특성'!A:BC,9,0)</f>
        <v>간문부 담관암</v>
      </c>
      <c r="H113" s="6" t="str">
        <f>VLOOKUP(B113,'1_문헌특성'!A:BC,31,0)</f>
        <v>CT(HAIC, CT)+HT</v>
      </c>
      <c r="I113" s="6" t="str">
        <f>VLOOKUP(B113,'1_문헌특성'!A:BC,38,0)</f>
        <v>EFTH system(정확한 기기명 없음)</v>
      </c>
      <c r="J113" s="6" t="str">
        <f>VLOOKUP(B113,'1_문헌특성'!A:BC,43,0)</f>
        <v>HAIC와 동시에 수행</v>
      </c>
      <c r="K113" s="6" t="str">
        <f>VLOOKUP(B113,'1_문헌특성'!A:BC,51,0)</f>
        <v>CT(HAIC, CT)</v>
      </c>
      <c r="L113" s="6"/>
      <c r="M113" s="6" t="s">
        <v>593</v>
      </c>
      <c r="N113" s="6" t="s">
        <v>991</v>
      </c>
      <c r="O113" s="6" t="s">
        <v>596</v>
      </c>
      <c r="P113" s="6" t="s">
        <v>419</v>
      </c>
      <c r="Q113" s="6" t="s">
        <v>606</v>
      </c>
      <c r="R113" s="6">
        <v>23</v>
      </c>
      <c r="S113" s="6">
        <v>3</v>
      </c>
      <c r="T113" s="6"/>
      <c r="U113" s="6">
        <v>20</v>
      </c>
      <c r="V113" s="6">
        <v>8</v>
      </c>
      <c r="W113" s="6"/>
      <c r="X113" s="6"/>
      <c r="Y113" s="6"/>
      <c r="Z113" s="6"/>
      <c r="AA113" s="6"/>
      <c r="AB113" s="6"/>
    </row>
    <row r="114" spans="2:28" x14ac:dyDescent="0.3">
      <c r="B114" s="6">
        <v>3582</v>
      </c>
      <c r="C114" s="6" t="str">
        <f>VLOOKUP(B114,'1_문헌특성'!A:BC,2,0)</f>
        <v>Chen (2016)</v>
      </c>
      <c r="D114" s="6" t="str">
        <f>VLOOKUP(B114,'1_문헌특성'!A:BC,3,0)</f>
        <v>NRCT</v>
      </c>
      <c r="E114" s="6" t="str">
        <f>VLOOKUP(B114,'1_문헌특성'!A:BC,7,0)</f>
        <v>소화기종양</v>
      </c>
      <c r="F114" s="6" t="str">
        <f>VLOOKUP(B114,'1_문헌특성'!A:BC,8,0)</f>
        <v>담관암</v>
      </c>
      <c r="G114" s="6" t="str">
        <f>VLOOKUP(B114,'1_문헌특성'!A:BC,9,0)</f>
        <v>간문부 담관암</v>
      </c>
      <c r="H114" s="6" t="str">
        <f>VLOOKUP(B114,'1_문헌특성'!A:BC,31,0)</f>
        <v>CT(HAIC, CT)+HT</v>
      </c>
      <c r="I114" s="6" t="str">
        <f>VLOOKUP(B114,'1_문헌특성'!A:BC,38,0)</f>
        <v>EFTH system(정확한 기기명 없음)</v>
      </c>
      <c r="J114" s="6" t="str">
        <f>VLOOKUP(B114,'1_문헌특성'!A:BC,43,0)</f>
        <v>HAIC와 동시에 수행</v>
      </c>
      <c r="K114" s="6" t="str">
        <f>VLOOKUP(B114,'1_문헌특성'!A:BC,51,0)</f>
        <v>CT(HAIC, CT)</v>
      </c>
      <c r="L114" s="6"/>
      <c r="M114" s="6" t="s">
        <v>593</v>
      </c>
      <c r="N114" s="6" t="s">
        <v>992</v>
      </c>
      <c r="O114" s="6" t="s">
        <v>594</v>
      </c>
      <c r="P114" s="6" t="s">
        <v>419</v>
      </c>
      <c r="Q114" s="6" t="s">
        <v>606</v>
      </c>
      <c r="R114" s="6">
        <v>23</v>
      </c>
      <c r="S114" s="6">
        <v>8</v>
      </c>
      <c r="T114" s="6"/>
      <c r="U114" s="6">
        <v>20</v>
      </c>
      <c r="V114" s="6">
        <v>2</v>
      </c>
      <c r="W114" s="6"/>
      <c r="X114" s="6">
        <v>0.12</v>
      </c>
      <c r="Y114" s="6"/>
      <c r="Z114" s="6"/>
      <c r="AA114" s="6"/>
      <c r="AB114" s="6"/>
    </row>
    <row r="115" spans="2:28" x14ac:dyDescent="0.3">
      <c r="B115" s="6">
        <v>3582</v>
      </c>
      <c r="C115" s="6" t="str">
        <f>VLOOKUP(B115,'1_문헌특성'!A:BC,2,0)</f>
        <v>Chen (2016)</v>
      </c>
      <c r="D115" s="6" t="str">
        <f>VLOOKUP(B115,'1_문헌특성'!A:BC,3,0)</f>
        <v>NRCT</v>
      </c>
      <c r="E115" s="6" t="str">
        <f>VLOOKUP(B115,'1_문헌특성'!A:BC,7,0)</f>
        <v>소화기종양</v>
      </c>
      <c r="F115" s="6" t="str">
        <f>VLOOKUP(B115,'1_문헌특성'!A:BC,8,0)</f>
        <v>담관암</v>
      </c>
      <c r="G115" s="6" t="str">
        <f>VLOOKUP(B115,'1_문헌특성'!A:BC,9,0)</f>
        <v>간문부 담관암</v>
      </c>
      <c r="H115" s="6" t="str">
        <f>VLOOKUP(B115,'1_문헌특성'!A:BC,31,0)</f>
        <v>CT(HAIC, CT)+HT</v>
      </c>
      <c r="I115" s="6" t="str">
        <f>VLOOKUP(B115,'1_문헌특성'!A:BC,38,0)</f>
        <v>EFTH system(정확한 기기명 없음)</v>
      </c>
      <c r="J115" s="6" t="str">
        <f>VLOOKUP(B115,'1_문헌특성'!A:BC,43,0)</f>
        <v>HAIC와 동시에 수행</v>
      </c>
      <c r="K115" s="6" t="str">
        <f>VLOOKUP(B115,'1_문헌특성'!A:BC,51,0)</f>
        <v>CT(HAIC, CT)</v>
      </c>
      <c r="L115" s="6"/>
      <c r="M115" s="6" t="s">
        <v>593</v>
      </c>
      <c r="N115" s="6" t="s">
        <v>993</v>
      </c>
      <c r="O115" s="6" t="s">
        <v>595</v>
      </c>
      <c r="P115" s="6" t="s">
        <v>419</v>
      </c>
      <c r="Q115" s="6" t="s">
        <v>606</v>
      </c>
      <c r="R115" s="6">
        <v>23</v>
      </c>
      <c r="S115" s="6">
        <v>20</v>
      </c>
      <c r="T115" s="6"/>
      <c r="U115" s="6">
        <v>20</v>
      </c>
      <c r="V115" s="6">
        <v>12</v>
      </c>
      <c r="W115" s="6"/>
      <c r="X115" s="6">
        <v>0.43</v>
      </c>
      <c r="Y115" s="6"/>
      <c r="Z115" s="6"/>
      <c r="AA115" s="6"/>
      <c r="AB115" s="6"/>
    </row>
    <row r="116" spans="2:28" x14ac:dyDescent="0.3">
      <c r="B116" s="6">
        <v>3582</v>
      </c>
      <c r="C116" s="6" t="str">
        <f>VLOOKUP(B116,'1_문헌특성'!A:BC,2,0)</f>
        <v>Chen (2016)</v>
      </c>
      <c r="D116" s="6" t="str">
        <f>VLOOKUP(B116,'1_문헌특성'!A:BC,3,0)</f>
        <v>NRCT</v>
      </c>
      <c r="E116" s="6" t="str">
        <f>VLOOKUP(B116,'1_문헌특성'!A:BC,7,0)</f>
        <v>소화기종양</v>
      </c>
      <c r="F116" s="6" t="str">
        <f>VLOOKUP(B116,'1_문헌특성'!A:BC,8,0)</f>
        <v>담관암</v>
      </c>
      <c r="G116" s="6" t="str">
        <f>VLOOKUP(B116,'1_문헌특성'!A:BC,9,0)</f>
        <v>간문부 담관암</v>
      </c>
      <c r="H116" s="6" t="str">
        <f>VLOOKUP(B116,'1_문헌특성'!A:BC,31,0)</f>
        <v>CT(HAIC, CT)+HT</v>
      </c>
      <c r="I116" s="6" t="str">
        <f>VLOOKUP(B116,'1_문헌특성'!A:BC,38,0)</f>
        <v>EFTH system(정확한 기기명 없음)</v>
      </c>
      <c r="J116" s="6" t="str">
        <f>VLOOKUP(B116,'1_문헌특성'!A:BC,43,0)</f>
        <v>HAIC와 동시에 수행</v>
      </c>
      <c r="K116" s="6" t="str">
        <f>VLOOKUP(B116,'1_문헌특성'!A:BC,51,0)</f>
        <v>CT(HAIC, CT)</v>
      </c>
      <c r="L116" s="6"/>
      <c r="M116" s="6" t="s">
        <v>593</v>
      </c>
      <c r="N116" s="6" t="s">
        <v>608</v>
      </c>
      <c r="O116" s="6"/>
      <c r="P116" s="6"/>
      <c r="Q116" s="6" t="s">
        <v>607</v>
      </c>
      <c r="R116" s="6">
        <v>23</v>
      </c>
      <c r="S116" s="6">
        <v>6</v>
      </c>
      <c r="T116" s="6"/>
      <c r="U116" s="6">
        <v>20</v>
      </c>
      <c r="V116" s="6">
        <v>0</v>
      </c>
      <c r="W116" s="6"/>
      <c r="X116" s="6"/>
      <c r="Y116" s="6"/>
      <c r="Z116" s="6"/>
      <c r="AA116" s="6"/>
      <c r="AB116" s="6"/>
    </row>
    <row r="117" spans="2:28" x14ac:dyDescent="0.3">
      <c r="B117" s="6">
        <v>3582</v>
      </c>
      <c r="C117" s="6" t="str">
        <f>VLOOKUP(B117,'1_문헌특성'!A:BC,2,0)</f>
        <v>Chen (2016)</v>
      </c>
      <c r="D117" s="6" t="str">
        <f>VLOOKUP(B117,'1_문헌특성'!A:BC,3,0)</f>
        <v>NRCT</v>
      </c>
      <c r="E117" s="6" t="str">
        <f>VLOOKUP(B117,'1_문헌특성'!A:BC,7,0)</f>
        <v>소화기종양</v>
      </c>
      <c r="F117" s="6" t="str">
        <f>VLOOKUP(B117,'1_문헌특성'!A:BC,8,0)</f>
        <v>담관암</v>
      </c>
      <c r="G117" s="6" t="str">
        <f>VLOOKUP(B117,'1_문헌특성'!A:BC,9,0)</f>
        <v>간문부 담관암</v>
      </c>
      <c r="H117" s="6" t="str">
        <f>VLOOKUP(B117,'1_문헌특성'!A:BC,31,0)</f>
        <v>CT(HAIC, CT)+HT</v>
      </c>
      <c r="I117" s="6" t="str">
        <f>VLOOKUP(B117,'1_문헌특성'!A:BC,38,0)</f>
        <v>EFTH system(정확한 기기명 없음)</v>
      </c>
      <c r="J117" s="6" t="str">
        <f>VLOOKUP(B117,'1_문헌특성'!A:BC,43,0)</f>
        <v>HAIC와 동시에 수행</v>
      </c>
      <c r="K117" s="6" t="str">
        <f>VLOOKUP(B117,'1_문헌특성'!A:BC,51,0)</f>
        <v>CT(HAIC, CT)</v>
      </c>
      <c r="L117" s="6"/>
      <c r="M117" s="6" t="s">
        <v>593</v>
      </c>
      <c r="N117" s="6" t="s">
        <v>609</v>
      </c>
      <c r="O117" s="6"/>
      <c r="P117" s="6"/>
      <c r="Q117" s="6"/>
      <c r="R117" s="6">
        <v>23</v>
      </c>
      <c r="S117" s="6">
        <v>7</v>
      </c>
      <c r="T117" s="6"/>
      <c r="U117" s="6">
        <v>20</v>
      </c>
      <c r="V117" s="6">
        <v>3</v>
      </c>
      <c r="W117" s="6"/>
      <c r="X117" s="6"/>
      <c r="Y117" s="6"/>
      <c r="Z117" s="6"/>
      <c r="AA117" s="6"/>
      <c r="AB117" s="6"/>
    </row>
    <row r="118" spans="2:28" x14ac:dyDescent="0.3">
      <c r="B118" s="6">
        <v>3582</v>
      </c>
      <c r="C118" s="6" t="str">
        <f>VLOOKUP(B118,'1_문헌특성'!A:BC,2,0)</f>
        <v>Chen (2016)</v>
      </c>
      <c r="D118" s="6" t="str">
        <f>VLOOKUP(B118,'1_문헌특성'!A:BC,3,0)</f>
        <v>NRCT</v>
      </c>
      <c r="E118" s="6" t="str">
        <f>VLOOKUP(B118,'1_문헌특성'!A:BC,7,0)</f>
        <v>소화기종양</v>
      </c>
      <c r="F118" s="6" t="str">
        <f>VLOOKUP(B118,'1_문헌특성'!A:BC,8,0)</f>
        <v>담관암</v>
      </c>
      <c r="G118" s="6" t="str">
        <f>VLOOKUP(B118,'1_문헌특성'!A:BC,9,0)</f>
        <v>간문부 담관암</v>
      </c>
      <c r="H118" s="6" t="str">
        <f>VLOOKUP(B118,'1_문헌특성'!A:BC,31,0)</f>
        <v>CT(HAIC, CT)+HT</v>
      </c>
      <c r="I118" s="6" t="str">
        <f>VLOOKUP(B118,'1_문헌특성'!A:BC,38,0)</f>
        <v>EFTH system(정확한 기기명 없음)</v>
      </c>
      <c r="J118" s="6" t="str">
        <f>VLOOKUP(B118,'1_문헌특성'!A:BC,43,0)</f>
        <v>HAIC와 동시에 수행</v>
      </c>
      <c r="K118" s="6" t="str">
        <f>VLOOKUP(B118,'1_문헌특성'!A:BC,51,0)</f>
        <v>CT(HAIC, CT)</v>
      </c>
      <c r="L118" s="6"/>
      <c r="M118" s="6" t="s">
        <v>593</v>
      </c>
      <c r="N118" s="6" t="s">
        <v>610</v>
      </c>
      <c r="O118" s="6"/>
      <c r="P118" s="6"/>
      <c r="Q118" s="6"/>
      <c r="R118" s="6">
        <v>23</v>
      </c>
      <c r="S118" s="6">
        <v>8</v>
      </c>
      <c r="T118" s="6"/>
      <c r="U118" s="6">
        <v>20</v>
      </c>
      <c r="V118" s="6">
        <v>9</v>
      </c>
      <c r="W118" s="6"/>
      <c r="X118" s="6"/>
      <c r="Y118" s="6"/>
      <c r="Z118" s="6"/>
      <c r="AA118" s="6"/>
      <c r="AB118" s="6"/>
    </row>
    <row r="119" spans="2:28" x14ac:dyDescent="0.3">
      <c r="B119" s="6">
        <v>3582</v>
      </c>
      <c r="C119" s="6" t="str">
        <f>VLOOKUP(B119,'1_문헌특성'!A:BC,2,0)</f>
        <v>Chen (2016)</v>
      </c>
      <c r="D119" s="6" t="str">
        <f>VLOOKUP(B119,'1_문헌특성'!A:BC,3,0)</f>
        <v>NRCT</v>
      </c>
      <c r="E119" s="6" t="str">
        <f>VLOOKUP(B119,'1_문헌특성'!A:BC,7,0)</f>
        <v>소화기종양</v>
      </c>
      <c r="F119" s="6" t="str">
        <f>VLOOKUP(B119,'1_문헌특성'!A:BC,8,0)</f>
        <v>담관암</v>
      </c>
      <c r="G119" s="6" t="str">
        <f>VLOOKUP(B119,'1_문헌특성'!A:BC,9,0)</f>
        <v>간문부 담관암</v>
      </c>
      <c r="H119" s="6" t="str">
        <f>VLOOKUP(B119,'1_문헌특성'!A:BC,31,0)</f>
        <v>CT(HAIC, CT)+HT</v>
      </c>
      <c r="I119" s="6" t="str">
        <f>VLOOKUP(B119,'1_문헌특성'!A:BC,38,0)</f>
        <v>EFTH system(정확한 기기명 없음)</v>
      </c>
      <c r="J119" s="6" t="str">
        <f>VLOOKUP(B119,'1_문헌특성'!A:BC,43,0)</f>
        <v>HAIC와 동시에 수행</v>
      </c>
      <c r="K119" s="6" t="str">
        <f>VLOOKUP(B119,'1_문헌특성'!A:BC,51,0)</f>
        <v>CT(HAIC, CT)</v>
      </c>
      <c r="L119" s="6"/>
      <c r="M119" s="6" t="s">
        <v>593</v>
      </c>
      <c r="N119" s="6" t="s">
        <v>611</v>
      </c>
      <c r="O119" s="6"/>
      <c r="P119" s="6"/>
      <c r="Q119" s="6"/>
      <c r="R119" s="6">
        <v>23</v>
      </c>
      <c r="S119" s="6">
        <v>2</v>
      </c>
      <c r="T119" s="6"/>
      <c r="U119" s="6">
        <v>20</v>
      </c>
      <c r="V119" s="6">
        <v>8</v>
      </c>
      <c r="W119" s="6"/>
      <c r="X119" s="6"/>
      <c r="Y119" s="6"/>
      <c r="Z119" s="6"/>
      <c r="AA119" s="6"/>
      <c r="AB119" s="6"/>
    </row>
    <row r="120" spans="2:28" x14ac:dyDescent="0.3">
      <c r="B120" s="6">
        <v>3582</v>
      </c>
      <c r="C120" s="6" t="str">
        <f>VLOOKUP(B120,'1_문헌특성'!A:BC,2,0)</f>
        <v>Chen (2016)</v>
      </c>
      <c r="D120" s="6" t="str">
        <f>VLOOKUP(B120,'1_문헌특성'!A:BC,3,0)</f>
        <v>NRCT</v>
      </c>
      <c r="E120" s="6" t="str">
        <f>VLOOKUP(B120,'1_문헌특성'!A:BC,7,0)</f>
        <v>소화기종양</v>
      </c>
      <c r="F120" s="6" t="str">
        <f>VLOOKUP(B120,'1_문헌특성'!A:BC,8,0)</f>
        <v>담관암</v>
      </c>
      <c r="G120" s="6" t="str">
        <f>VLOOKUP(B120,'1_문헌특성'!A:BC,9,0)</f>
        <v>간문부 담관암</v>
      </c>
      <c r="H120" s="6" t="str">
        <f>VLOOKUP(B120,'1_문헌특성'!A:BC,31,0)</f>
        <v>CT(HAIC, CT)+HT</v>
      </c>
      <c r="I120" s="6" t="str">
        <f>VLOOKUP(B120,'1_문헌특성'!A:BC,38,0)</f>
        <v>EFTH system(정확한 기기명 없음)</v>
      </c>
      <c r="J120" s="6" t="str">
        <f>VLOOKUP(B120,'1_문헌특성'!A:BC,43,0)</f>
        <v>HAIC와 동시에 수행</v>
      </c>
      <c r="K120" s="6" t="str">
        <f>VLOOKUP(B120,'1_문헌특성'!A:BC,51,0)</f>
        <v>CT(HAIC, CT)</v>
      </c>
      <c r="L120" s="6"/>
      <c r="M120" s="6" t="s">
        <v>593</v>
      </c>
      <c r="N120" s="6" t="s">
        <v>612</v>
      </c>
      <c r="O120" s="6"/>
      <c r="P120" s="6"/>
      <c r="Q120" s="6"/>
      <c r="R120" s="6">
        <v>23</v>
      </c>
      <c r="S120" s="6">
        <v>13</v>
      </c>
      <c r="T120" s="6"/>
      <c r="U120" s="6">
        <v>20</v>
      </c>
      <c r="V120" s="6">
        <v>3</v>
      </c>
      <c r="W120" s="6"/>
      <c r="X120" s="6">
        <v>5.0000000000000001E-3</v>
      </c>
      <c r="Y120" s="6"/>
      <c r="Z120" s="6"/>
      <c r="AA120" s="6"/>
      <c r="AB120" s="6"/>
    </row>
    <row r="121" spans="2:28" x14ac:dyDescent="0.3">
      <c r="B121" s="6">
        <v>3582</v>
      </c>
      <c r="C121" s="6" t="str">
        <f>VLOOKUP(B121,'1_문헌특성'!A:BC,2,0)</f>
        <v>Chen (2016)</v>
      </c>
      <c r="D121" s="6" t="str">
        <f>VLOOKUP(B121,'1_문헌특성'!A:BC,3,0)</f>
        <v>NRCT</v>
      </c>
      <c r="E121" s="6" t="str">
        <f>VLOOKUP(B121,'1_문헌특성'!A:BC,7,0)</f>
        <v>소화기종양</v>
      </c>
      <c r="F121" s="6" t="str">
        <f>VLOOKUP(B121,'1_문헌특성'!A:BC,8,0)</f>
        <v>담관암</v>
      </c>
      <c r="G121" s="6" t="str">
        <f>VLOOKUP(B121,'1_문헌특성'!A:BC,9,0)</f>
        <v>간문부 담관암</v>
      </c>
      <c r="H121" s="6" t="str">
        <f>VLOOKUP(B121,'1_문헌특성'!A:BC,31,0)</f>
        <v>CT(HAIC, CT)+HT</v>
      </c>
      <c r="I121" s="6" t="str">
        <f>VLOOKUP(B121,'1_문헌특성'!A:BC,38,0)</f>
        <v>EFTH system(정확한 기기명 없음)</v>
      </c>
      <c r="J121" s="6" t="str">
        <f>VLOOKUP(B121,'1_문헌특성'!A:BC,43,0)</f>
        <v>HAIC와 동시에 수행</v>
      </c>
      <c r="K121" s="6" t="str">
        <f>VLOOKUP(B121,'1_문헌특성'!A:BC,51,0)</f>
        <v>CT(HAIC, CT)</v>
      </c>
      <c r="L121" s="6"/>
      <c r="M121" s="6" t="s">
        <v>593</v>
      </c>
      <c r="N121" s="6" t="s">
        <v>613</v>
      </c>
      <c r="O121" s="6"/>
      <c r="P121" s="6"/>
      <c r="Q121" s="6"/>
      <c r="R121" s="6">
        <v>23</v>
      </c>
      <c r="S121" s="6">
        <v>21</v>
      </c>
      <c r="T121" s="6"/>
      <c r="U121" s="6">
        <v>20</v>
      </c>
      <c r="V121" s="6">
        <v>12</v>
      </c>
      <c r="W121" s="6"/>
      <c r="X121" s="6">
        <v>3.9E-2</v>
      </c>
      <c r="Y121" s="6"/>
      <c r="Z121" s="6"/>
      <c r="AA121" s="6"/>
      <c r="AB121" s="6"/>
    </row>
    <row r="122" spans="2:28" x14ac:dyDescent="0.3">
      <c r="B122" s="6">
        <v>3582</v>
      </c>
      <c r="C122" s="6" t="str">
        <f>VLOOKUP(B122,'1_문헌특성'!A:BC,2,0)</f>
        <v>Chen (2016)</v>
      </c>
      <c r="D122" s="6" t="str">
        <f>VLOOKUP(B122,'1_문헌특성'!A:BC,3,0)</f>
        <v>NRCT</v>
      </c>
      <c r="E122" s="6" t="str">
        <f>VLOOKUP(B122,'1_문헌특성'!A:BC,7,0)</f>
        <v>소화기종양</v>
      </c>
      <c r="F122" s="6" t="str">
        <f>VLOOKUP(B122,'1_문헌특성'!A:BC,8,0)</f>
        <v>담관암</v>
      </c>
      <c r="G122" s="6" t="str">
        <f>VLOOKUP(B122,'1_문헌특성'!A:BC,9,0)</f>
        <v>간문부 담관암</v>
      </c>
      <c r="H122" s="6" t="str">
        <f>VLOOKUP(B122,'1_문헌특성'!A:BC,31,0)</f>
        <v>CT(HAIC, CT)+HT</v>
      </c>
      <c r="I122" s="6" t="str">
        <f>VLOOKUP(B122,'1_문헌특성'!A:BC,38,0)</f>
        <v>EFTH system(정확한 기기명 없음)</v>
      </c>
      <c r="J122" s="6" t="str">
        <f>VLOOKUP(B122,'1_문헌특성'!A:BC,43,0)</f>
        <v>HAIC와 동시에 수행</v>
      </c>
      <c r="K122" s="6" t="str">
        <f>VLOOKUP(B122,'1_문헌특성'!A:BC,51,0)</f>
        <v>CT(HAIC, CT)</v>
      </c>
      <c r="L122" s="6"/>
      <c r="M122" s="6" t="s">
        <v>614</v>
      </c>
      <c r="N122" s="6" t="s">
        <v>616</v>
      </c>
      <c r="O122" s="6" t="s">
        <v>615</v>
      </c>
      <c r="P122" s="6" t="s">
        <v>307</v>
      </c>
      <c r="Q122" s="6"/>
      <c r="R122" s="6"/>
      <c r="S122" s="6"/>
      <c r="T122" s="6"/>
      <c r="U122" s="6"/>
      <c r="V122" s="6"/>
      <c r="W122" s="6"/>
      <c r="X122" s="6"/>
      <c r="Y122" s="6" t="s">
        <v>621</v>
      </c>
      <c r="Z122" s="6">
        <v>2.6280000000000001</v>
      </c>
      <c r="AA122" s="6" t="s">
        <v>622</v>
      </c>
      <c r="AB122" s="6">
        <v>7.0000000000000001E-3</v>
      </c>
    </row>
    <row r="123" spans="2:28" x14ac:dyDescent="0.3">
      <c r="B123" s="6">
        <v>3582</v>
      </c>
      <c r="C123" s="6" t="str">
        <f>VLOOKUP(B123,'1_문헌특성'!A:BC,2,0)</f>
        <v>Chen (2016)</v>
      </c>
      <c r="D123" s="6" t="str">
        <f>VLOOKUP(B123,'1_문헌특성'!A:BC,3,0)</f>
        <v>NRCT</v>
      </c>
      <c r="E123" s="6" t="str">
        <f>VLOOKUP(B123,'1_문헌특성'!A:BC,7,0)</f>
        <v>소화기종양</v>
      </c>
      <c r="F123" s="6" t="str">
        <f>VLOOKUP(B123,'1_문헌특성'!A:BC,8,0)</f>
        <v>담관암</v>
      </c>
      <c r="G123" s="6" t="str">
        <f>VLOOKUP(B123,'1_문헌특성'!A:BC,9,0)</f>
        <v>간문부 담관암</v>
      </c>
      <c r="H123" s="6" t="str">
        <f>VLOOKUP(B123,'1_문헌특성'!A:BC,31,0)</f>
        <v>CT(HAIC, CT)+HT</v>
      </c>
      <c r="I123" s="6" t="str">
        <f>VLOOKUP(B123,'1_문헌특성'!A:BC,38,0)</f>
        <v>EFTH system(정확한 기기명 없음)</v>
      </c>
      <c r="J123" s="6" t="str">
        <f>VLOOKUP(B123,'1_문헌특성'!A:BC,43,0)</f>
        <v>HAIC와 동시에 수행</v>
      </c>
      <c r="K123" s="6" t="str">
        <f>VLOOKUP(B123,'1_문헌특성'!A:BC,51,0)</f>
        <v>CT(HAIC, CT)</v>
      </c>
      <c r="L123" s="6"/>
      <c r="M123" s="6" t="s">
        <v>614</v>
      </c>
      <c r="N123" s="6" t="s">
        <v>338</v>
      </c>
      <c r="O123" s="6"/>
      <c r="P123" s="6" t="s">
        <v>236</v>
      </c>
      <c r="Q123" s="6" t="s">
        <v>971</v>
      </c>
      <c r="R123" s="6">
        <v>23</v>
      </c>
      <c r="S123" s="12"/>
      <c r="T123" s="12">
        <v>0.95699999999999996</v>
      </c>
      <c r="U123" s="6">
        <v>20</v>
      </c>
      <c r="V123" s="12"/>
      <c r="W123" s="12">
        <v>0.78900000000000003</v>
      </c>
      <c r="X123" s="6"/>
      <c r="Y123" s="6"/>
      <c r="Z123" s="6"/>
      <c r="AA123" s="6"/>
      <c r="AB123" s="6"/>
    </row>
    <row r="124" spans="2:28" x14ac:dyDescent="0.3">
      <c r="B124" s="6">
        <v>3582</v>
      </c>
      <c r="C124" s="6" t="str">
        <f>VLOOKUP(B124,'1_문헌특성'!A:BC,2,0)</f>
        <v>Chen (2016)</v>
      </c>
      <c r="D124" s="6" t="str">
        <f>VLOOKUP(B124,'1_문헌특성'!A:BC,3,0)</f>
        <v>NRCT</v>
      </c>
      <c r="E124" s="6" t="str">
        <f>VLOOKUP(B124,'1_문헌특성'!A:BC,7,0)</f>
        <v>소화기종양</v>
      </c>
      <c r="F124" s="6" t="str">
        <f>VLOOKUP(B124,'1_문헌특성'!A:BC,8,0)</f>
        <v>담관암</v>
      </c>
      <c r="G124" s="6" t="str">
        <f>VLOOKUP(B124,'1_문헌특성'!A:BC,9,0)</f>
        <v>간문부 담관암</v>
      </c>
      <c r="H124" s="6" t="str">
        <f>VLOOKUP(B124,'1_문헌특성'!A:BC,31,0)</f>
        <v>CT(HAIC, CT)+HT</v>
      </c>
      <c r="I124" s="6" t="str">
        <f>VLOOKUP(B124,'1_문헌특성'!A:BC,38,0)</f>
        <v>EFTH system(정확한 기기명 없음)</v>
      </c>
      <c r="J124" s="6" t="str">
        <f>VLOOKUP(B124,'1_문헌특성'!A:BC,43,0)</f>
        <v>HAIC와 동시에 수행</v>
      </c>
      <c r="K124" s="6" t="str">
        <f>VLOOKUP(B124,'1_문헌특성'!A:BC,51,0)</f>
        <v>CT(HAIC, CT)</v>
      </c>
      <c r="L124" s="6"/>
      <c r="M124" s="6" t="s">
        <v>614</v>
      </c>
      <c r="N124" s="6" t="s">
        <v>983</v>
      </c>
      <c r="O124" s="6"/>
      <c r="P124" s="6" t="s">
        <v>627</v>
      </c>
      <c r="Q124" s="6" t="s">
        <v>972</v>
      </c>
      <c r="R124" s="6">
        <v>23</v>
      </c>
      <c r="S124" s="12"/>
      <c r="T124" s="12">
        <v>0.28899999999999998</v>
      </c>
      <c r="U124" s="6">
        <v>20</v>
      </c>
      <c r="V124" s="12"/>
      <c r="W124" s="12">
        <v>5.7000000000000002E-2</v>
      </c>
      <c r="X124" s="6"/>
      <c r="Y124" s="6"/>
      <c r="Z124" s="6"/>
      <c r="AA124" s="6"/>
      <c r="AB124" s="6"/>
    </row>
    <row r="125" spans="2:28" x14ac:dyDescent="0.3">
      <c r="B125" s="6">
        <v>3582</v>
      </c>
      <c r="C125" s="6" t="str">
        <f>VLOOKUP(B125,'1_문헌특성'!A:BC,2,0)</f>
        <v>Chen (2016)</v>
      </c>
      <c r="D125" s="6" t="str">
        <f>VLOOKUP(B125,'1_문헌특성'!A:BC,3,0)</f>
        <v>NRCT</v>
      </c>
      <c r="E125" s="6" t="str">
        <f>VLOOKUP(B125,'1_문헌특성'!A:BC,7,0)</f>
        <v>소화기종양</v>
      </c>
      <c r="F125" s="6" t="str">
        <f>VLOOKUP(B125,'1_문헌특성'!A:BC,8,0)</f>
        <v>담관암</v>
      </c>
      <c r="G125" s="6" t="str">
        <f>VLOOKUP(B125,'1_문헌특성'!A:BC,9,0)</f>
        <v>간문부 담관암</v>
      </c>
      <c r="H125" s="6" t="str">
        <f>VLOOKUP(B125,'1_문헌특성'!A:BC,31,0)</f>
        <v>CT(HAIC, CT)+HT</v>
      </c>
      <c r="I125" s="6" t="str">
        <f>VLOOKUP(B125,'1_문헌특성'!A:BC,38,0)</f>
        <v>EFTH system(정확한 기기명 없음)</v>
      </c>
      <c r="J125" s="6" t="str">
        <f>VLOOKUP(B125,'1_문헌특성'!A:BC,43,0)</f>
        <v>HAIC와 동시에 수행</v>
      </c>
      <c r="K125" s="6" t="str">
        <f>VLOOKUP(B125,'1_문헌특성'!A:BC,51,0)</f>
        <v>CT(HAIC, CT)</v>
      </c>
      <c r="L125" s="6"/>
      <c r="M125" s="6" t="s">
        <v>614</v>
      </c>
      <c r="N125" s="6" t="s">
        <v>983</v>
      </c>
      <c r="O125" s="6"/>
      <c r="P125" s="6" t="s">
        <v>236</v>
      </c>
      <c r="Q125" s="6" t="s">
        <v>973</v>
      </c>
      <c r="R125" s="6">
        <v>23</v>
      </c>
      <c r="S125" s="12"/>
      <c r="T125" s="12">
        <v>5.8000000000000003E-2</v>
      </c>
      <c r="U125" s="6">
        <v>20</v>
      </c>
      <c r="V125" s="11"/>
      <c r="W125" s="11">
        <v>0</v>
      </c>
      <c r="X125" s="6"/>
      <c r="Y125" s="6"/>
      <c r="Z125" s="6"/>
      <c r="AA125" s="6"/>
      <c r="AB125" s="6"/>
    </row>
    <row r="126" spans="2:28" x14ac:dyDescent="0.3">
      <c r="B126" s="6">
        <v>3610</v>
      </c>
      <c r="C126" s="6" t="str">
        <f>VLOOKUP(B126,'1_문헌특성'!A:BC,2,0)</f>
        <v>Gani (2016)</v>
      </c>
      <c r="D126" s="6" t="str">
        <f>VLOOKUP(B126,'1_문헌특성'!A:BC,3,0)</f>
        <v>NRCT</v>
      </c>
      <c r="E126" s="6" t="str">
        <f>VLOOKUP(B126,'1_문헌특성'!A:BC,7,0)</f>
        <v>소화기종양</v>
      </c>
      <c r="F126" s="6" t="str">
        <f>VLOOKUP(B126,'1_문헌특성'!A:BC,8,0)</f>
        <v>항문직장암</v>
      </c>
      <c r="G126" s="6" t="str">
        <f>VLOOKUP(B126,'1_문헌특성'!A:BC,9,0)</f>
        <v>직장선암</v>
      </c>
      <c r="H126" s="6" t="str">
        <f>VLOOKUP(B126,'1_문헌특성'!A:BC,31,0)</f>
        <v>CT+RT+HT</v>
      </c>
      <c r="I126" s="6" t="str">
        <f>VLOOKUP(B126,'1_문헌특성'!A:BC,38,0)</f>
        <v>BSD 2000/3D</v>
      </c>
      <c r="J126" s="6" t="str">
        <f>VLOOKUP(B126,'1_문헌특성'!A:BC,43,0)</f>
        <v>수술 전</v>
      </c>
      <c r="K126" s="6" t="str">
        <f>VLOOKUP(B126,'1_문헌특성'!A:BC,51,0)</f>
        <v>CT+RT</v>
      </c>
      <c r="L126" s="6"/>
      <c r="M126" s="6" t="s">
        <v>338</v>
      </c>
      <c r="N126" s="6" t="s">
        <v>616</v>
      </c>
      <c r="O126" s="6"/>
      <c r="P126" s="6" t="s">
        <v>236</v>
      </c>
      <c r="Q126" s="6" t="s">
        <v>969</v>
      </c>
      <c r="R126" s="6"/>
      <c r="S126" s="11"/>
      <c r="T126" s="11">
        <v>0.88</v>
      </c>
      <c r="U126" s="6"/>
      <c r="V126" s="11"/>
      <c r="W126" s="11">
        <v>0.76</v>
      </c>
      <c r="X126" s="6">
        <v>0.08</v>
      </c>
      <c r="Y126" s="6"/>
      <c r="Z126" s="6"/>
      <c r="AA126" s="6"/>
      <c r="AB126" s="6"/>
    </row>
    <row r="127" spans="2:28" x14ac:dyDescent="0.3">
      <c r="B127" s="6">
        <v>3610</v>
      </c>
      <c r="C127" s="6" t="str">
        <f>VLOOKUP(B127,'1_문헌특성'!A:BC,2,0)</f>
        <v>Gani (2016)</v>
      </c>
      <c r="D127" s="6" t="str">
        <f>VLOOKUP(B127,'1_문헌특성'!A:BC,3,0)</f>
        <v>NRCT</v>
      </c>
      <c r="E127" s="6" t="str">
        <f>VLOOKUP(B127,'1_문헌특성'!A:BC,7,0)</f>
        <v>소화기종양</v>
      </c>
      <c r="F127" s="6" t="str">
        <f>VLOOKUP(B127,'1_문헌특성'!A:BC,8,0)</f>
        <v>항문직장암</v>
      </c>
      <c r="G127" s="6" t="str">
        <f>VLOOKUP(B127,'1_문헌특성'!A:BC,9,0)</f>
        <v>직장선암</v>
      </c>
      <c r="H127" s="6" t="str">
        <f>VLOOKUP(B127,'1_문헌특성'!A:BC,31,0)</f>
        <v>CT+RT+HT</v>
      </c>
      <c r="I127" s="6" t="str">
        <f>VLOOKUP(B127,'1_문헌특성'!A:BC,38,0)</f>
        <v>BSD 2000/3D</v>
      </c>
      <c r="J127" s="6" t="str">
        <f>VLOOKUP(B127,'1_문헌특성'!A:BC,43,0)</f>
        <v>수술 전</v>
      </c>
      <c r="K127" s="6" t="str">
        <f>VLOOKUP(B127,'1_문헌특성'!A:BC,51,0)</f>
        <v>CT+RT</v>
      </c>
      <c r="L127" s="6"/>
      <c r="M127" s="6" t="s">
        <v>338</v>
      </c>
      <c r="N127" s="6" t="s">
        <v>986</v>
      </c>
      <c r="O127" s="6"/>
      <c r="P127" s="6" t="s">
        <v>235</v>
      </c>
      <c r="Q127" s="6" t="s">
        <v>969</v>
      </c>
      <c r="R127" s="6">
        <v>60</v>
      </c>
      <c r="S127" s="6">
        <v>1</v>
      </c>
      <c r="T127" s="11">
        <v>0.98</v>
      </c>
      <c r="U127" s="6">
        <v>43</v>
      </c>
      <c r="V127" s="6">
        <v>4</v>
      </c>
      <c r="W127" s="11">
        <v>0.87</v>
      </c>
      <c r="X127" s="6">
        <v>0.09</v>
      </c>
      <c r="Y127" s="6"/>
      <c r="Z127" s="6"/>
      <c r="AA127" s="6"/>
      <c r="AB127" s="6"/>
    </row>
    <row r="128" spans="2:28" x14ac:dyDescent="0.3">
      <c r="B128" s="6">
        <v>3610</v>
      </c>
      <c r="C128" s="6" t="str">
        <f>VLOOKUP(B128,'1_문헌특성'!A:BC,2,0)</f>
        <v>Gani (2016)</v>
      </c>
      <c r="D128" s="6" t="str">
        <f>VLOOKUP(B128,'1_문헌특성'!A:BC,3,0)</f>
        <v>NRCT</v>
      </c>
      <c r="E128" s="6" t="str">
        <f>VLOOKUP(B128,'1_문헌특성'!A:BC,7,0)</f>
        <v>소화기종양</v>
      </c>
      <c r="F128" s="6" t="str">
        <f>VLOOKUP(B128,'1_문헌특성'!A:BC,8,0)</f>
        <v>항문직장암</v>
      </c>
      <c r="G128" s="6" t="str">
        <f>VLOOKUP(B128,'1_문헌특성'!A:BC,9,0)</f>
        <v>직장선암</v>
      </c>
      <c r="H128" s="6" t="str">
        <f>VLOOKUP(B128,'1_문헌특성'!A:BC,31,0)</f>
        <v>CT+RT+HT</v>
      </c>
      <c r="I128" s="6" t="str">
        <f>VLOOKUP(B128,'1_문헌특성'!A:BC,38,0)</f>
        <v>BSD 2000/3D</v>
      </c>
      <c r="J128" s="6" t="str">
        <f>VLOOKUP(B128,'1_문헌특성'!A:BC,43,0)</f>
        <v>수술 전</v>
      </c>
      <c r="K128" s="6" t="str">
        <f>VLOOKUP(B128,'1_문헌특성'!A:BC,51,0)</f>
        <v>CT+RT</v>
      </c>
      <c r="L128" s="6"/>
      <c r="M128" s="6" t="s">
        <v>338</v>
      </c>
      <c r="N128" s="6" t="s">
        <v>960</v>
      </c>
      <c r="O128" s="6"/>
      <c r="P128" s="6" t="s">
        <v>656</v>
      </c>
      <c r="Q128" s="6" t="s">
        <v>969</v>
      </c>
      <c r="R128" s="6">
        <v>60</v>
      </c>
      <c r="S128" s="6"/>
      <c r="T128" s="6"/>
      <c r="U128" s="6">
        <v>43</v>
      </c>
      <c r="V128" s="6"/>
      <c r="W128" s="6"/>
      <c r="X128" s="6">
        <v>0.79</v>
      </c>
      <c r="Y128" s="6"/>
      <c r="Z128" s="6"/>
      <c r="AA128" s="6"/>
      <c r="AB128" s="6"/>
    </row>
    <row r="129" spans="2:28" x14ac:dyDescent="0.3">
      <c r="B129" s="6">
        <v>3610</v>
      </c>
      <c r="C129" s="6" t="str">
        <f>VLOOKUP(B129,'1_문헌특성'!A:BC,2,0)</f>
        <v>Gani (2016)</v>
      </c>
      <c r="D129" s="6" t="str">
        <f>VLOOKUP(B129,'1_문헌특성'!A:BC,3,0)</f>
        <v>NRCT</v>
      </c>
      <c r="E129" s="6" t="str">
        <f>VLOOKUP(B129,'1_문헌특성'!A:BC,7,0)</f>
        <v>소화기종양</v>
      </c>
      <c r="F129" s="6" t="str">
        <f>VLOOKUP(B129,'1_문헌특성'!A:BC,8,0)</f>
        <v>항문직장암</v>
      </c>
      <c r="G129" s="6" t="str">
        <f>VLOOKUP(B129,'1_문헌특성'!A:BC,9,0)</f>
        <v>직장선암</v>
      </c>
      <c r="H129" s="6" t="str">
        <f>VLOOKUP(B129,'1_문헌특성'!A:BC,31,0)</f>
        <v>CT+RT+HT</v>
      </c>
      <c r="I129" s="6" t="str">
        <f>VLOOKUP(B129,'1_문헌특성'!A:BC,38,0)</f>
        <v>BSD 2000/3D</v>
      </c>
      <c r="J129" s="6" t="str">
        <f>VLOOKUP(B129,'1_문헌특성'!A:BC,43,0)</f>
        <v>수술 전</v>
      </c>
      <c r="K129" s="6" t="str">
        <f>VLOOKUP(B129,'1_문헌특성'!A:BC,51,0)</f>
        <v>CT+RT</v>
      </c>
      <c r="L129" s="6"/>
      <c r="M129" s="6" t="s">
        <v>338</v>
      </c>
      <c r="N129" s="6" t="s">
        <v>987</v>
      </c>
      <c r="O129" s="6"/>
      <c r="P129" s="6" t="s">
        <v>656</v>
      </c>
      <c r="Q129" s="6" t="s">
        <v>969</v>
      </c>
      <c r="R129" s="6">
        <v>60</v>
      </c>
      <c r="S129" s="6"/>
      <c r="T129" s="6"/>
      <c r="U129" s="6">
        <v>43</v>
      </c>
      <c r="V129" s="6"/>
      <c r="W129" s="6"/>
      <c r="X129" s="6">
        <v>0.99</v>
      </c>
      <c r="Y129" s="6"/>
      <c r="Z129" s="6"/>
      <c r="AA129" s="6"/>
      <c r="AB129" s="6"/>
    </row>
    <row r="130" spans="2:28" x14ac:dyDescent="0.3">
      <c r="B130" s="6">
        <v>3610</v>
      </c>
      <c r="C130" s="6" t="str">
        <f>VLOOKUP(B130,'1_문헌특성'!A:BC,2,0)</f>
        <v>Gani (2016)</v>
      </c>
      <c r="D130" s="6" t="str">
        <f>VLOOKUP(B130,'1_문헌특성'!A:BC,3,0)</f>
        <v>NRCT</v>
      </c>
      <c r="E130" s="6" t="str">
        <f>VLOOKUP(B130,'1_문헌특성'!A:BC,7,0)</f>
        <v>소화기종양</v>
      </c>
      <c r="F130" s="6" t="str">
        <f>VLOOKUP(B130,'1_문헌특성'!A:BC,8,0)</f>
        <v>항문직장암</v>
      </c>
      <c r="G130" s="6" t="str">
        <f>VLOOKUP(B130,'1_문헌특성'!A:BC,9,0)</f>
        <v>직장선암</v>
      </c>
      <c r="H130" s="6" t="str">
        <f>VLOOKUP(B130,'1_문헌특성'!A:BC,31,0)</f>
        <v>CT+RT+HT</v>
      </c>
      <c r="I130" s="6" t="str">
        <f>VLOOKUP(B130,'1_문헌특성'!A:BC,38,0)</f>
        <v>BSD 2000/3D</v>
      </c>
      <c r="J130" s="6" t="str">
        <f>VLOOKUP(B130,'1_문헌특성'!A:BC,43,0)</f>
        <v>수술 전</v>
      </c>
      <c r="K130" s="6" t="str">
        <f>VLOOKUP(B130,'1_문헌특성'!A:BC,51,0)</f>
        <v>CT+RT</v>
      </c>
      <c r="L130" s="6" t="s">
        <v>657</v>
      </c>
      <c r="M130" s="6" t="s">
        <v>338</v>
      </c>
      <c r="N130" s="6" t="s">
        <v>616</v>
      </c>
      <c r="O130" s="6"/>
      <c r="P130" s="6" t="s">
        <v>656</v>
      </c>
      <c r="Q130" s="6" t="s">
        <v>969</v>
      </c>
      <c r="R130" s="6"/>
      <c r="S130" s="6"/>
      <c r="T130" s="11">
        <v>0.94</v>
      </c>
      <c r="U130" s="6">
        <v>43</v>
      </c>
      <c r="V130" s="6"/>
      <c r="W130" s="11">
        <v>0.76</v>
      </c>
      <c r="X130" s="6">
        <v>0.17</v>
      </c>
      <c r="Y130" s="6"/>
      <c r="Z130" s="6"/>
      <c r="AA130" s="6"/>
      <c r="AB130" s="6"/>
    </row>
    <row r="131" spans="2:28" x14ac:dyDescent="0.3">
      <c r="B131" s="6">
        <v>3610</v>
      </c>
      <c r="C131" s="6" t="str">
        <f>VLOOKUP(B131,'1_문헌특성'!A:BC,2,0)</f>
        <v>Gani (2016)</v>
      </c>
      <c r="D131" s="6" t="str">
        <f>VLOOKUP(B131,'1_문헌특성'!A:BC,3,0)</f>
        <v>NRCT</v>
      </c>
      <c r="E131" s="6" t="str">
        <f>VLOOKUP(B131,'1_문헌특성'!A:BC,7,0)</f>
        <v>소화기종양</v>
      </c>
      <c r="F131" s="6" t="str">
        <f>VLOOKUP(B131,'1_문헌특성'!A:BC,8,0)</f>
        <v>항문직장암</v>
      </c>
      <c r="G131" s="6" t="str">
        <f>VLOOKUP(B131,'1_문헌특성'!A:BC,9,0)</f>
        <v>직장선암</v>
      </c>
      <c r="H131" s="6" t="str">
        <f>VLOOKUP(B131,'1_문헌특성'!A:BC,31,0)</f>
        <v>CT+RT+HT</v>
      </c>
      <c r="I131" s="6" t="str">
        <f>VLOOKUP(B131,'1_문헌특성'!A:BC,38,0)</f>
        <v>BSD 2000/3D</v>
      </c>
      <c r="J131" s="6" t="str">
        <f>VLOOKUP(B131,'1_문헌특성'!A:BC,43,0)</f>
        <v>수술 전</v>
      </c>
      <c r="K131" s="6" t="str">
        <f>VLOOKUP(B131,'1_문헌특성'!A:BC,51,0)</f>
        <v>CT+RT</v>
      </c>
      <c r="L131" s="6" t="s">
        <v>658</v>
      </c>
      <c r="M131" s="6" t="s">
        <v>338</v>
      </c>
      <c r="N131" s="6" t="s">
        <v>616</v>
      </c>
      <c r="O131" s="6"/>
      <c r="P131" s="6"/>
      <c r="Q131" s="6"/>
      <c r="R131" s="6"/>
      <c r="S131" s="6"/>
      <c r="T131" s="11">
        <v>0.85</v>
      </c>
      <c r="U131" s="6">
        <v>43</v>
      </c>
      <c r="V131" s="6"/>
      <c r="W131" s="11"/>
      <c r="X131" s="6"/>
      <c r="Y131" s="6"/>
      <c r="Z131" s="6"/>
      <c r="AA131" s="6"/>
      <c r="AB131" s="6"/>
    </row>
    <row r="132" spans="2:28" x14ac:dyDescent="0.3">
      <c r="B132" s="6">
        <v>3610</v>
      </c>
      <c r="C132" s="6" t="str">
        <f>VLOOKUP(B132,'1_문헌특성'!A:BC,2,0)</f>
        <v>Gani (2016)</v>
      </c>
      <c r="D132" s="6" t="str">
        <f>VLOOKUP(B132,'1_문헌특성'!A:BC,3,0)</f>
        <v>NRCT</v>
      </c>
      <c r="E132" s="6" t="str">
        <f>VLOOKUP(B132,'1_문헌특성'!A:BC,7,0)</f>
        <v>소화기종양</v>
      </c>
      <c r="F132" s="6" t="str">
        <f>VLOOKUP(B132,'1_문헌특성'!A:BC,8,0)</f>
        <v>항문직장암</v>
      </c>
      <c r="G132" s="6" t="str">
        <f>VLOOKUP(B132,'1_문헌특성'!A:BC,9,0)</f>
        <v>직장선암</v>
      </c>
      <c r="H132" s="6" t="str">
        <f>VLOOKUP(B132,'1_문헌특성'!A:BC,31,0)</f>
        <v>CT+RT+HT</v>
      </c>
      <c r="I132" s="6" t="str">
        <f>VLOOKUP(B132,'1_문헌특성'!A:BC,38,0)</f>
        <v>BSD 2000/3D</v>
      </c>
      <c r="J132" s="6" t="str">
        <f>VLOOKUP(B132,'1_문헌특성'!A:BC,43,0)</f>
        <v>수술 전</v>
      </c>
      <c r="K132" s="6" t="str">
        <f>VLOOKUP(B132,'1_문헌특성'!A:BC,51,0)</f>
        <v>CT+RT</v>
      </c>
      <c r="L132" s="6" t="s">
        <v>657</v>
      </c>
      <c r="M132" s="6" t="s">
        <v>338</v>
      </c>
      <c r="N132" s="6" t="s">
        <v>960</v>
      </c>
      <c r="O132" s="6"/>
      <c r="P132" s="6"/>
      <c r="Q132" s="6" t="s">
        <v>969</v>
      </c>
      <c r="R132" s="6"/>
      <c r="S132" s="6"/>
      <c r="T132" s="11">
        <v>0.74</v>
      </c>
      <c r="U132" s="6">
        <v>43</v>
      </c>
      <c r="V132" s="6"/>
      <c r="W132" s="11">
        <v>0.73</v>
      </c>
      <c r="X132" s="6">
        <v>0.95</v>
      </c>
      <c r="Y132" s="6"/>
      <c r="Z132" s="6"/>
      <c r="AA132" s="6"/>
      <c r="AB132" s="6"/>
    </row>
    <row r="133" spans="2:28" x14ac:dyDescent="0.3">
      <c r="B133" s="6">
        <v>3610</v>
      </c>
      <c r="C133" s="6" t="str">
        <f>VLOOKUP(B133,'1_문헌특성'!A:BC,2,0)</f>
        <v>Gani (2016)</v>
      </c>
      <c r="D133" s="6" t="str">
        <f>VLOOKUP(B133,'1_문헌특성'!A:BC,3,0)</f>
        <v>NRCT</v>
      </c>
      <c r="E133" s="6" t="str">
        <f>VLOOKUP(B133,'1_문헌특성'!A:BC,7,0)</f>
        <v>소화기종양</v>
      </c>
      <c r="F133" s="6" t="str">
        <f>VLOOKUP(B133,'1_문헌특성'!A:BC,8,0)</f>
        <v>항문직장암</v>
      </c>
      <c r="G133" s="6" t="str">
        <f>VLOOKUP(B133,'1_문헌특성'!A:BC,9,0)</f>
        <v>직장선암</v>
      </c>
      <c r="H133" s="6" t="str">
        <f>VLOOKUP(B133,'1_문헌특성'!A:BC,31,0)</f>
        <v>CT+RT+HT</v>
      </c>
      <c r="I133" s="6" t="str">
        <f>VLOOKUP(B133,'1_문헌특성'!A:BC,38,0)</f>
        <v>BSD 2000/3D</v>
      </c>
      <c r="J133" s="6" t="str">
        <f>VLOOKUP(B133,'1_문헌특성'!A:BC,43,0)</f>
        <v>수술 전</v>
      </c>
      <c r="K133" s="6" t="str">
        <f>VLOOKUP(B133,'1_문헌특성'!A:BC,51,0)</f>
        <v>CT+RT</v>
      </c>
      <c r="L133" s="6" t="s">
        <v>658</v>
      </c>
      <c r="M133" s="6" t="s">
        <v>338</v>
      </c>
      <c r="N133" s="6" t="s">
        <v>960</v>
      </c>
      <c r="O133" s="6"/>
      <c r="P133" s="6"/>
      <c r="Q133" s="6"/>
      <c r="R133" s="6"/>
      <c r="S133" s="6"/>
      <c r="T133" s="11">
        <v>0.78</v>
      </c>
      <c r="U133" s="6">
        <v>43</v>
      </c>
      <c r="V133" s="6"/>
      <c r="W133" s="11"/>
      <c r="X133" s="6"/>
      <c r="Y133" s="6"/>
      <c r="Z133" s="6"/>
      <c r="AA133" s="6"/>
      <c r="AB133" s="6"/>
    </row>
    <row r="134" spans="2:28" x14ac:dyDescent="0.3">
      <c r="B134" s="6">
        <v>3610</v>
      </c>
      <c r="C134" s="6" t="str">
        <f>VLOOKUP(B134,'1_문헌특성'!A:BC,2,0)</f>
        <v>Gani (2016)</v>
      </c>
      <c r="D134" s="6" t="str">
        <f>VLOOKUP(B134,'1_문헌특성'!A:BC,3,0)</f>
        <v>NRCT</v>
      </c>
      <c r="E134" s="6" t="str">
        <f>VLOOKUP(B134,'1_문헌특성'!A:BC,7,0)</f>
        <v>소화기종양</v>
      </c>
      <c r="F134" s="6" t="str">
        <f>VLOOKUP(B134,'1_문헌특성'!A:BC,8,0)</f>
        <v>항문직장암</v>
      </c>
      <c r="G134" s="6" t="str">
        <f>VLOOKUP(B134,'1_문헌특성'!A:BC,9,0)</f>
        <v>직장선암</v>
      </c>
      <c r="H134" s="6" t="str">
        <f>VLOOKUP(B134,'1_문헌특성'!A:BC,31,0)</f>
        <v>CT+RT+HT</v>
      </c>
      <c r="I134" s="6" t="str">
        <f>VLOOKUP(B134,'1_문헌특성'!A:BC,38,0)</f>
        <v>BSD 2000/3D</v>
      </c>
      <c r="J134" s="6" t="str">
        <f>VLOOKUP(B134,'1_문헌특성'!A:BC,43,0)</f>
        <v>수술 전</v>
      </c>
      <c r="K134" s="6" t="str">
        <f>VLOOKUP(B134,'1_문헌특성'!A:BC,51,0)</f>
        <v>CT+RT</v>
      </c>
      <c r="L134" s="6" t="s">
        <v>657</v>
      </c>
      <c r="M134" s="6" t="s">
        <v>338</v>
      </c>
      <c r="N134" s="6" t="s">
        <v>986</v>
      </c>
      <c r="O134" s="6"/>
      <c r="P134" s="6"/>
      <c r="Q134" s="6" t="s">
        <v>969</v>
      </c>
      <c r="R134" s="6"/>
      <c r="S134" s="6"/>
      <c r="T134" s="11">
        <v>1</v>
      </c>
      <c r="U134" s="6">
        <v>43</v>
      </c>
      <c r="V134" s="6"/>
      <c r="W134" s="11">
        <v>0.87</v>
      </c>
      <c r="X134" s="6">
        <v>0.22</v>
      </c>
      <c r="Y134" s="6"/>
      <c r="Z134" s="6"/>
      <c r="AA134" s="6"/>
      <c r="AB134" s="6"/>
    </row>
    <row r="135" spans="2:28" x14ac:dyDescent="0.3">
      <c r="B135" s="6">
        <v>3610</v>
      </c>
      <c r="C135" s="6" t="str">
        <f>VLOOKUP(B135,'1_문헌특성'!A:BC,2,0)</f>
        <v>Gani (2016)</v>
      </c>
      <c r="D135" s="6" t="str">
        <f>VLOOKUP(B135,'1_문헌특성'!A:BC,3,0)</f>
        <v>NRCT</v>
      </c>
      <c r="E135" s="6" t="str">
        <f>VLOOKUP(B135,'1_문헌특성'!A:BC,7,0)</f>
        <v>소화기종양</v>
      </c>
      <c r="F135" s="6" t="str">
        <f>VLOOKUP(B135,'1_문헌특성'!A:BC,8,0)</f>
        <v>항문직장암</v>
      </c>
      <c r="G135" s="6" t="str">
        <f>VLOOKUP(B135,'1_문헌특성'!A:BC,9,0)</f>
        <v>직장선암</v>
      </c>
      <c r="H135" s="6" t="str">
        <f>VLOOKUP(B135,'1_문헌특성'!A:BC,31,0)</f>
        <v>CT+RT+HT</v>
      </c>
      <c r="I135" s="6" t="str">
        <f>VLOOKUP(B135,'1_문헌특성'!A:BC,38,0)</f>
        <v>BSD 2000/3D</v>
      </c>
      <c r="J135" s="6" t="str">
        <f>VLOOKUP(B135,'1_문헌특성'!A:BC,43,0)</f>
        <v>수술 전</v>
      </c>
      <c r="K135" s="6" t="str">
        <f>VLOOKUP(B135,'1_문헌특성'!A:BC,51,0)</f>
        <v>CT+RT</v>
      </c>
      <c r="L135" s="6" t="s">
        <v>658</v>
      </c>
      <c r="M135" s="6" t="s">
        <v>338</v>
      </c>
      <c r="N135" s="6" t="s">
        <v>986</v>
      </c>
      <c r="O135" s="6"/>
      <c r="P135" s="6"/>
      <c r="Q135" s="6"/>
      <c r="R135" s="6"/>
      <c r="S135" s="6"/>
      <c r="T135" s="11">
        <v>0.97</v>
      </c>
      <c r="U135" s="6">
        <v>43</v>
      </c>
      <c r="V135" s="6"/>
      <c r="W135" s="11"/>
      <c r="X135" s="6"/>
      <c r="Y135" s="6"/>
      <c r="Z135" s="6"/>
      <c r="AA135" s="6"/>
      <c r="AB135" s="6"/>
    </row>
    <row r="136" spans="2:28" x14ac:dyDescent="0.3">
      <c r="B136" s="6">
        <v>3610</v>
      </c>
      <c r="C136" s="6" t="str">
        <f>VLOOKUP(B136,'1_문헌특성'!A:BC,2,0)</f>
        <v>Gani (2016)</v>
      </c>
      <c r="D136" s="6" t="str">
        <f>VLOOKUP(B136,'1_문헌특성'!A:BC,3,0)</f>
        <v>NRCT</v>
      </c>
      <c r="E136" s="6" t="str">
        <f>VLOOKUP(B136,'1_문헌특성'!A:BC,7,0)</f>
        <v>소화기종양</v>
      </c>
      <c r="F136" s="6" t="str">
        <f>VLOOKUP(B136,'1_문헌특성'!A:BC,8,0)</f>
        <v>항문직장암</v>
      </c>
      <c r="G136" s="6" t="str">
        <f>VLOOKUP(B136,'1_문헌특성'!A:BC,9,0)</f>
        <v>직장선암</v>
      </c>
      <c r="H136" s="6" t="str">
        <f>VLOOKUP(B136,'1_문헌특성'!A:BC,31,0)</f>
        <v>CT+RT+HT</v>
      </c>
      <c r="I136" s="6" t="str">
        <f>VLOOKUP(B136,'1_문헌특성'!A:BC,38,0)</f>
        <v>BSD 2000/3D</v>
      </c>
      <c r="J136" s="6" t="str">
        <f>VLOOKUP(B136,'1_문헌특성'!A:BC,43,0)</f>
        <v>수술 전</v>
      </c>
      <c r="K136" s="6" t="str">
        <f>VLOOKUP(B136,'1_문헌특성'!A:BC,51,0)</f>
        <v>CT+RT</v>
      </c>
      <c r="L136" s="6" t="s">
        <v>657</v>
      </c>
      <c r="M136" s="6" t="s">
        <v>338</v>
      </c>
      <c r="N136" s="6" t="s">
        <v>987</v>
      </c>
      <c r="O136" s="6"/>
      <c r="P136" s="6"/>
      <c r="Q136" s="6" t="s">
        <v>969</v>
      </c>
      <c r="R136" s="6"/>
      <c r="S136" s="6"/>
      <c r="T136" s="11">
        <v>0.74</v>
      </c>
      <c r="U136" s="6">
        <v>43</v>
      </c>
      <c r="V136" s="6"/>
      <c r="W136" s="11">
        <v>0.75</v>
      </c>
      <c r="X136" s="6">
        <v>0.98</v>
      </c>
      <c r="Y136" s="6"/>
      <c r="Z136" s="6"/>
      <c r="AA136" s="6"/>
      <c r="AB136" s="6"/>
    </row>
    <row r="137" spans="2:28" x14ac:dyDescent="0.3">
      <c r="B137" s="6">
        <v>3610</v>
      </c>
      <c r="C137" s="6" t="str">
        <f>VLOOKUP(B137,'1_문헌특성'!A:BC,2,0)</f>
        <v>Gani (2016)</v>
      </c>
      <c r="D137" s="6" t="str">
        <f>VLOOKUP(B137,'1_문헌특성'!A:BC,3,0)</f>
        <v>NRCT</v>
      </c>
      <c r="E137" s="6" t="str">
        <f>VLOOKUP(B137,'1_문헌특성'!A:BC,7,0)</f>
        <v>소화기종양</v>
      </c>
      <c r="F137" s="6" t="str">
        <f>VLOOKUP(B137,'1_문헌특성'!A:BC,8,0)</f>
        <v>항문직장암</v>
      </c>
      <c r="G137" s="6" t="str">
        <f>VLOOKUP(B137,'1_문헌특성'!A:BC,9,0)</f>
        <v>직장선암</v>
      </c>
      <c r="H137" s="6" t="str">
        <f>VLOOKUP(B137,'1_문헌특성'!A:BC,31,0)</f>
        <v>CT+RT+HT</v>
      </c>
      <c r="I137" s="6" t="str">
        <f>VLOOKUP(B137,'1_문헌특성'!A:BC,38,0)</f>
        <v>BSD 2000/3D</v>
      </c>
      <c r="J137" s="6" t="str">
        <f>VLOOKUP(B137,'1_문헌특성'!A:BC,43,0)</f>
        <v>수술 전</v>
      </c>
      <c r="K137" s="6" t="str">
        <f>VLOOKUP(B137,'1_문헌특성'!A:BC,51,0)</f>
        <v>CT+RT</v>
      </c>
      <c r="L137" s="6" t="s">
        <v>658</v>
      </c>
      <c r="M137" s="6" t="s">
        <v>338</v>
      </c>
      <c r="N137" s="6" t="s">
        <v>987</v>
      </c>
      <c r="O137" s="6"/>
      <c r="P137" s="6"/>
      <c r="Q137" s="6"/>
      <c r="R137" s="6"/>
      <c r="S137" s="6"/>
      <c r="T137" s="11">
        <v>0.78</v>
      </c>
      <c r="U137" s="6">
        <v>43</v>
      </c>
      <c r="V137" s="6"/>
      <c r="W137" s="6"/>
      <c r="X137" s="6"/>
      <c r="Y137" s="6"/>
      <c r="Z137" s="6"/>
      <c r="AA137" s="6"/>
      <c r="AB137" s="6"/>
    </row>
    <row r="138" spans="2:28" x14ac:dyDescent="0.3">
      <c r="B138" s="6">
        <v>3610</v>
      </c>
      <c r="C138" s="6" t="str">
        <f>VLOOKUP(B138,'1_문헌특성'!A:BC,2,0)</f>
        <v>Gani (2016)</v>
      </c>
      <c r="D138" s="6" t="str">
        <f>VLOOKUP(B138,'1_문헌특성'!A:BC,3,0)</f>
        <v>NRCT</v>
      </c>
      <c r="E138" s="6" t="str">
        <f>VLOOKUP(B138,'1_문헌특성'!A:BC,7,0)</f>
        <v>소화기종양</v>
      </c>
      <c r="F138" s="6" t="str">
        <f>VLOOKUP(B138,'1_문헌특성'!A:BC,8,0)</f>
        <v>항문직장암</v>
      </c>
      <c r="G138" s="6" t="str">
        <f>VLOOKUP(B138,'1_문헌특성'!A:BC,9,0)</f>
        <v>직장선암</v>
      </c>
      <c r="H138" s="6" t="str">
        <f>VLOOKUP(B138,'1_문헌특성'!A:BC,31,0)</f>
        <v>CT+RT+HT</v>
      </c>
      <c r="I138" s="6" t="str">
        <f>VLOOKUP(B138,'1_문헌특성'!A:BC,38,0)</f>
        <v>BSD 2000/3D</v>
      </c>
      <c r="J138" s="6" t="str">
        <f>VLOOKUP(B138,'1_문헌특성'!A:BC,43,0)</f>
        <v>수술 전</v>
      </c>
      <c r="K138" s="6" t="str">
        <f>VLOOKUP(B138,'1_문헌특성'!A:BC,51,0)</f>
        <v>CT+RT</v>
      </c>
      <c r="L138" s="6"/>
      <c r="M138" s="6" t="s">
        <v>672</v>
      </c>
      <c r="N138" s="6" t="s">
        <v>673</v>
      </c>
      <c r="O138" s="6" t="s">
        <v>673</v>
      </c>
      <c r="P138" s="6" t="s">
        <v>674</v>
      </c>
      <c r="Q138" s="6"/>
      <c r="R138" s="6">
        <v>61</v>
      </c>
      <c r="S138" s="6">
        <v>10</v>
      </c>
      <c r="T138" s="12">
        <v>0.16400000000000001</v>
      </c>
      <c r="U138" s="6">
        <v>45</v>
      </c>
      <c r="V138" s="6">
        <v>3</v>
      </c>
      <c r="W138" s="12">
        <v>6.7000000000000004E-2</v>
      </c>
      <c r="X138" s="6"/>
      <c r="Y138" s="6"/>
      <c r="Z138" s="6"/>
      <c r="AA138" s="6"/>
      <c r="AB138" s="6"/>
    </row>
    <row r="139" spans="2:28" x14ac:dyDescent="0.3">
      <c r="B139" s="6">
        <v>3610</v>
      </c>
      <c r="C139" s="6" t="str">
        <f>VLOOKUP(B139,'1_문헌특성'!A:BC,2,0)</f>
        <v>Gani (2016)</v>
      </c>
      <c r="D139" s="6" t="str">
        <f>VLOOKUP(B139,'1_문헌특성'!A:BC,3,0)</f>
        <v>NRCT</v>
      </c>
      <c r="E139" s="6" t="str">
        <f>VLOOKUP(B139,'1_문헌특성'!A:BC,7,0)</f>
        <v>소화기종양</v>
      </c>
      <c r="F139" s="6" t="str">
        <f>VLOOKUP(B139,'1_문헌특성'!A:BC,8,0)</f>
        <v>항문직장암</v>
      </c>
      <c r="G139" s="6" t="str">
        <f>VLOOKUP(B139,'1_문헌특성'!A:BC,9,0)</f>
        <v>직장선암</v>
      </c>
      <c r="H139" s="6" t="str">
        <f>VLOOKUP(B139,'1_문헌특성'!A:BC,31,0)</f>
        <v>CT+RT+HT</v>
      </c>
      <c r="I139" s="6" t="str">
        <f>VLOOKUP(B139,'1_문헌특성'!A:BC,38,0)</f>
        <v>BSD 2000/3D</v>
      </c>
      <c r="J139" s="6" t="str">
        <f>VLOOKUP(B139,'1_문헌특성'!A:BC,43,0)</f>
        <v>수술 전</v>
      </c>
      <c r="K139" s="6" t="str">
        <f>VLOOKUP(B139,'1_문헌특성'!A:BC,51,0)</f>
        <v>CT+RT</v>
      </c>
      <c r="L139" s="6" t="s">
        <v>657</v>
      </c>
      <c r="M139" s="6" t="s">
        <v>672</v>
      </c>
      <c r="N139" s="6" t="s">
        <v>673</v>
      </c>
      <c r="O139" s="6" t="s">
        <v>673</v>
      </c>
      <c r="P139" s="6" t="s">
        <v>674</v>
      </c>
      <c r="Q139" s="6"/>
      <c r="R139" s="6">
        <v>21</v>
      </c>
      <c r="S139" s="6">
        <v>1</v>
      </c>
      <c r="T139" s="12">
        <v>4.8000000000000001E-2</v>
      </c>
      <c r="U139" s="6"/>
      <c r="V139" s="6"/>
      <c r="W139" s="12"/>
      <c r="X139" s="6">
        <v>4.2999999999999997E-2</v>
      </c>
      <c r="Y139" s="6"/>
      <c r="Z139" s="6"/>
      <c r="AA139" s="6"/>
      <c r="AB139" s="6"/>
    </row>
    <row r="140" spans="2:28" x14ac:dyDescent="0.3">
      <c r="B140" s="6">
        <v>3610</v>
      </c>
      <c r="C140" s="6" t="str">
        <f>VLOOKUP(B140,'1_문헌특성'!A:BC,2,0)</f>
        <v>Gani (2016)</v>
      </c>
      <c r="D140" s="6" t="str">
        <f>VLOOKUP(B140,'1_문헌특성'!A:BC,3,0)</f>
        <v>NRCT</v>
      </c>
      <c r="E140" s="6" t="str">
        <f>VLOOKUP(B140,'1_문헌특성'!A:BC,7,0)</f>
        <v>소화기종양</v>
      </c>
      <c r="F140" s="6" t="str">
        <f>VLOOKUP(B140,'1_문헌특성'!A:BC,8,0)</f>
        <v>항문직장암</v>
      </c>
      <c r="G140" s="6" t="str">
        <f>VLOOKUP(B140,'1_문헌특성'!A:BC,9,0)</f>
        <v>직장선암</v>
      </c>
      <c r="H140" s="6" t="str">
        <f>VLOOKUP(B140,'1_문헌특성'!A:BC,31,0)</f>
        <v>CT+RT+HT</v>
      </c>
      <c r="I140" s="6" t="str">
        <f>VLOOKUP(B140,'1_문헌특성'!A:BC,38,0)</f>
        <v>BSD 2000/3D</v>
      </c>
      <c r="J140" s="6" t="str">
        <f>VLOOKUP(B140,'1_문헌특성'!A:BC,43,0)</f>
        <v>수술 전</v>
      </c>
      <c r="K140" s="6" t="str">
        <f>VLOOKUP(B140,'1_문헌특성'!A:BC,51,0)</f>
        <v>CT+RT</v>
      </c>
      <c r="L140" s="6" t="s">
        <v>658</v>
      </c>
      <c r="M140" s="6" t="s">
        <v>593</v>
      </c>
      <c r="N140" s="6" t="s">
        <v>673</v>
      </c>
      <c r="O140" s="6"/>
      <c r="P140" s="6"/>
      <c r="Q140" s="6"/>
      <c r="R140" s="6">
        <v>40</v>
      </c>
      <c r="S140" s="6">
        <v>9</v>
      </c>
      <c r="T140" s="12">
        <v>0.224</v>
      </c>
      <c r="U140" s="6"/>
      <c r="V140" s="6"/>
      <c r="W140" s="6"/>
      <c r="X140" s="6"/>
      <c r="Y140" s="6"/>
      <c r="Z140" s="6"/>
      <c r="AA140" s="6"/>
      <c r="AB140" s="6"/>
    </row>
    <row r="141" spans="2:28" x14ac:dyDescent="0.3">
      <c r="B141" s="6">
        <v>5449</v>
      </c>
      <c r="C141" s="6" t="str">
        <f>VLOOKUP(B141,'1_문헌특성'!A:BC,2,0)</f>
        <v>Maluta (2011)</v>
      </c>
      <c r="D141" s="6" t="str">
        <f>VLOOKUP(B141,'1_문헌특성'!A:BC,3,0)</f>
        <v>전향적 코호트</v>
      </c>
      <c r="E141" s="6" t="str">
        <f>VLOOKUP(B141,'1_문헌특성'!A:BC,7,0)</f>
        <v>소화기종양</v>
      </c>
      <c r="F141" s="6" t="str">
        <f>VLOOKUP(B141,'1_문헌특성'!A:BC,8,0)</f>
        <v>췌장암</v>
      </c>
      <c r="G141" s="6" t="str">
        <f>VLOOKUP(B141,'1_문헌특성'!A:BC,9,0)</f>
        <v>원발성 또는 재발 췌장암</v>
      </c>
      <c r="H141" s="6" t="str">
        <f>VLOOKUP(B141,'1_문헌특성'!A:BC,31,0)</f>
        <v>CT+RT+HT</v>
      </c>
      <c r="I141" s="6" t="str">
        <f>VLOOKUP(B141,'1_문헌특성'!A:BC,38,0)</f>
        <v>BSD 2000</v>
      </c>
      <c r="J141" s="6" t="str">
        <f>VLOOKUP(B141,'1_문헌특성'!A:BC,43,0)</f>
        <v>RT와 동시에</v>
      </c>
      <c r="K141" s="6" t="str">
        <f>VLOOKUP(B141,'1_문헌특성'!A:BC,51,0)</f>
        <v>CT+RT</v>
      </c>
      <c r="L141" s="6"/>
      <c r="M141" s="6" t="s">
        <v>698</v>
      </c>
      <c r="N141" s="6" t="s">
        <v>338</v>
      </c>
      <c r="O141" s="6" t="s">
        <v>699</v>
      </c>
      <c r="P141" s="6"/>
      <c r="Q141" s="6" t="s">
        <v>971</v>
      </c>
      <c r="R141" s="6">
        <v>34</v>
      </c>
      <c r="S141" s="6">
        <v>22</v>
      </c>
      <c r="T141" s="12">
        <v>0.64700000000000002</v>
      </c>
      <c r="U141" s="6">
        <v>26</v>
      </c>
      <c r="V141" s="6">
        <v>16</v>
      </c>
      <c r="W141" s="12">
        <v>0.61499999999999999</v>
      </c>
      <c r="X141" s="6"/>
      <c r="Y141" s="6"/>
      <c r="Z141" s="6"/>
      <c r="AA141" s="6"/>
      <c r="AB141" s="6"/>
    </row>
    <row r="142" spans="2:28" x14ac:dyDescent="0.3">
      <c r="B142" s="6">
        <v>5449</v>
      </c>
      <c r="C142" s="6" t="str">
        <f>VLOOKUP(B142,'1_문헌특성'!A:BC,2,0)</f>
        <v>Maluta (2011)</v>
      </c>
      <c r="D142" s="6" t="str">
        <f>VLOOKUP(B142,'1_문헌특성'!A:BC,3,0)</f>
        <v>전향적 코호트</v>
      </c>
      <c r="E142" s="6" t="str">
        <f>VLOOKUP(B142,'1_문헌특성'!A:BC,7,0)</f>
        <v>소화기종양</v>
      </c>
      <c r="F142" s="6" t="str">
        <f>VLOOKUP(B142,'1_문헌특성'!A:BC,8,0)</f>
        <v>췌장암</v>
      </c>
      <c r="G142" s="6" t="str">
        <f>VLOOKUP(B142,'1_문헌특성'!A:BC,9,0)</f>
        <v>원발성 또는 재발 췌장암</v>
      </c>
      <c r="H142" s="6" t="str">
        <f>VLOOKUP(B142,'1_문헌특성'!A:BC,31,0)</f>
        <v>CT+RT+HT</v>
      </c>
      <c r="I142" s="6" t="str">
        <f>VLOOKUP(B142,'1_문헌특성'!A:BC,38,0)</f>
        <v>BSD 2000</v>
      </c>
      <c r="J142" s="6" t="str">
        <f>VLOOKUP(B142,'1_문헌특성'!A:BC,43,0)</f>
        <v>RT와 동시에</v>
      </c>
      <c r="K142" s="6" t="str">
        <f>VLOOKUP(B142,'1_문헌특성'!A:BC,51,0)</f>
        <v>CT+RT</v>
      </c>
      <c r="L142" s="6"/>
      <c r="M142" s="6" t="s">
        <v>700</v>
      </c>
      <c r="N142" s="6" t="s">
        <v>703</v>
      </c>
      <c r="O142" s="6" t="s">
        <v>701</v>
      </c>
      <c r="P142" s="6" t="s">
        <v>235</v>
      </c>
      <c r="Q142" s="6"/>
      <c r="R142" s="6">
        <v>40</v>
      </c>
      <c r="S142" s="6">
        <v>3</v>
      </c>
      <c r="T142" s="6"/>
      <c r="U142" s="6">
        <v>28</v>
      </c>
      <c r="V142" s="6">
        <v>2</v>
      </c>
      <c r="W142" s="6"/>
      <c r="X142" s="6" t="s">
        <v>693</v>
      </c>
      <c r="Y142" s="6"/>
      <c r="Z142" s="6"/>
      <c r="AA142" s="6"/>
      <c r="AB142" s="6"/>
    </row>
    <row r="143" spans="2:28" x14ac:dyDescent="0.3">
      <c r="B143" s="6">
        <v>5449</v>
      </c>
      <c r="C143" s="6" t="str">
        <f>VLOOKUP(B143,'1_문헌특성'!A:BC,2,0)</f>
        <v>Maluta (2011)</v>
      </c>
      <c r="D143" s="6" t="str">
        <f>VLOOKUP(B143,'1_문헌특성'!A:BC,3,0)</f>
        <v>전향적 코호트</v>
      </c>
      <c r="E143" s="6" t="str">
        <f>VLOOKUP(B143,'1_문헌특성'!A:BC,7,0)</f>
        <v>소화기종양</v>
      </c>
      <c r="F143" s="6" t="str">
        <f>VLOOKUP(B143,'1_문헌특성'!A:BC,8,0)</f>
        <v>췌장암</v>
      </c>
      <c r="G143" s="6" t="str">
        <f>VLOOKUP(B143,'1_문헌특성'!A:BC,9,0)</f>
        <v>원발성 또는 재발 췌장암</v>
      </c>
      <c r="H143" s="6" t="str">
        <f>VLOOKUP(B143,'1_문헌특성'!A:BC,31,0)</f>
        <v>CT+RT+HT</v>
      </c>
      <c r="I143" s="6" t="str">
        <f>VLOOKUP(B143,'1_문헌특성'!A:BC,38,0)</f>
        <v>BSD 2000</v>
      </c>
      <c r="J143" s="6" t="str">
        <f>VLOOKUP(B143,'1_문헌특성'!A:BC,43,0)</f>
        <v>RT와 동시에</v>
      </c>
      <c r="K143" s="6" t="str">
        <f>VLOOKUP(B143,'1_문헌특성'!A:BC,51,0)</f>
        <v>CT+RT</v>
      </c>
      <c r="L143" s="6"/>
      <c r="M143" s="6" t="s">
        <v>340</v>
      </c>
      <c r="N143" s="6" t="s">
        <v>702</v>
      </c>
      <c r="O143" s="6" t="s">
        <v>701</v>
      </c>
      <c r="P143" s="6" t="s">
        <v>235</v>
      </c>
      <c r="Q143" s="6"/>
      <c r="R143" s="6">
        <v>40</v>
      </c>
      <c r="S143" s="6">
        <v>2</v>
      </c>
      <c r="T143" s="6"/>
      <c r="U143" s="6">
        <v>28</v>
      </c>
      <c r="V143" s="6">
        <v>2</v>
      </c>
      <c r="W143" s="6"/>
      <c r="X143" s="6" t="s">
        <v>693</v>
      </c>
      <c r="Y143" s="6"/>
      <c r="Z143" s="6"/>
      <c r="AA143" s="6"/>
      <c r="AB143" s="6"/>
    </row>
    <row r="144" spans="2:28" x14ac:dyDescent="0.3">
      <c r="B144" s="6">
        <v>5496</v>
      </c>
      <c r="C144" s="6" t="str">
        <f>VLOOKUP(B144,'1_문헌특성'!A:BC,2,0)</f>
        <v>Kang (2011)</v>
      </c>
      <c r="D144" s="6" t="str">
        <f>VLOOKUP(B144,'1_문헌특성'!A:BC,3,0)</f>
        <v>NRCT</v>
      </c>
      <c r="E144" s="6" t="str">
        <f>VLOOKUP(B144,'1_문헌특성'!A:BC,7,0)</f>
        <v>소화기종양</v>
      </c>
      <c r="F144" s="6" t="str">
        <f>VLOOKUP(B144,'1_문헌특성'!A:BC,8,0)</f>
        <v>항문직장암</v>
      </c>
      <c r="G144" s="6" t="str">
        <f>VLOOKUP(B144,'1_문헌특성'!A:BC,9,0)</f>
        <v>국소 진행성 직장암</v>
      </c>
      <c r="H144" s="6" t="str">
        <f>VLOOKUP(B144,'1_문헌특성'!A:BC,31,0)</f>
        <v>CT+RT+HT</v>
      </c>
      <c r="I144" s="6" t="str">
        <f>VLOOKUP(B144,'1_문헌특성'!A:BC,38,0)</f>
        <v>Cancermia GHT-RF8</v>
      </c>
      <c r="J144" s="6" t="str">
        <f>VLOOKUP(B144,'1_문헌특성'!A:BC,43,0)</f>
        <v>RT 수행 직후</v>
      </c>
      <c r="K144" s="6" t="str">
        <f>VLOOKUP(B144,'1_문헌특성'!A:BC,51,0)</f>
        <v>CT+RT</v>
      </c>
      <c r="L144" s="6"/>
      <c r="M144" s="6" t="s">
        <v>736</v>
      </c>
      <c r="N144" s="6" t="s">
        <v>994</v>
      </c>
      <c r="O144" s="6" t="s">
        <v>737</v>
      </c>
      <c r="P144" s="6" t="s">
        <v>236</v>
      </c>
      <c r="Q144" s="6"/>
      <c r="R144" s="6" t="s">
        <v>738</v>
      </c>
      <c r="S144" s="6"/>
      <c r="T144" s="12">
        <v>0.53300000000000003</v>
      </c>
      <c r="U144" s="6" t="s">
        <v>738</v>
      </c>
      <c r="V144" s="6"/>
      <c r="W144" s="12">
        <v>0.49199999999999999</v>
      </c>
      <c r="X144" s="6" t="s">
        <v>234</v>
      </c>
      <c r="Y144" s="6"/>
      <c r="Z144" s="6"/>
      <c r="AA144" s="6"/>
      <c r="AB144" s="6"/>
    </row>
    <row r="145" spans="2:28" x14ac:dyDescent="0.3">
      <c r="B145" s="6">
        <v>5496</v>
      </c>
      <c r="C145" s="6" t="str">
        <f>VLOOKUP(B145,'1_문헌특성'!A:BC,2,0)</f>
        <v>Kang (2011)</v>
      </c>
      <c r="D145" s="6" t="str">
        <f>VLOOKUP(B145,'1_문헌특성'!A:BC,3,0)</f>
        <v>NRCT</v>
      </c>
      <c r="E145" s="6" t="str">
        <f>VLOOKUP(B145,'1_문헌특성'!A:BC,7,0)</f>
        <v>소화기종양</v>
      </c>
      <c r="F145" s="6" t="str">
        <f>VLOOKUP(B145,'1_문헌특성'!A:BC,8,0)</f>
        <v>항문직장암</v>
      </c>
      <c r="G145" s="6" t="str">
        <f>VLOOKUP(B145,'1_문헌특성'!A:BC,9,0)</f>
        <v>국소 진행성 직장암</v>
      </c>
      <c r="H145" s="6" t="str">
        <f>VLOOKUP(B145,'1_문헌특성'!A:BC,31,0)</f>
        <v>CT+RT+HT</v>
      </c>
      <c r="I145" s="6" t="str">
        <f>VLOOKUP(B145,'1_문헌특성'!A:BC,38,0)</f>
        <v>Cancermia GHT-RF8</v>
      </c>
      <c r="J145" s="6" t="str">
        <f>VLOOKUP(B145,'1_문헌특성'!A:BC,43,0)</f>
        <v>RT 수행 직후</v>
      </c>
      <c r="K145" s="6" t="str">
        <f>VLOOKUP(B145,'1_문헌특성'!A:BC,51,0)</f>
        <v>CT+RT</v>
      </c>
      <c r="L145" s="6" t="s">
        <v>739</v>
      </c>
      <c r="M145" s="6" t="s">
        <v>736</v>
      </c>
      <c r="N145" s="6" t="s">
        <v>994</v>
      </c>
      <c r="O145" s="6" t="s">
        <v>737</v>
      </c>
      <c r="P145" s="6" t="s">
        <v>235</v>
      </c>
      <c r="Q145" s="6"/>
      <c r="R145" s="6">
        <v>30</v>
      </c>
      <c r="S145" s="6">
        <v>16</v>
      </c>
      <c r="T145" s="12">
        <v>0.53300000000000003</v>
      </c>
      <c r="U145" s="6">
        <v>59</v>
      </c>
      <c r="V145" s="6">
        <v>24</v>
      </c>
      <c r="W145" s="12">
        <v>0.40699999999999997</v>
      </c>
      <c r="X145" s="6" t="s">
        <v>234</v>
      </c>
      <c r="Y145" s="6"/>
      <c r="Z145" s="6"/>
      <c r="AA145" s="6"/>
      <c r="AB145" s="6"/>
    </row>
    <row r="146" spans="2:28" x14ac:dyDescent="0.3">
      <c r="B146" s="6">
        <v>5496</v>
      </c>
      <c r="C146" s="6" t="str">
        <f>VLOOKUP(B146,'1_문헌특성'!A:BC,2,0)</f>
        <v>Kang (2011)</v>
      </c>
      <c r="D146" s="6" t="str">
        <f>VLOOKUP(B146,'1_문헌특성'!A:BC,3,0)</f>
        <v>NRCT</v>
      </c>
      <c r="E146" s="6" t="str">
        <f>VLOOKUP(B146,'1_문헌특성'!A:BC,7,0)</f>
        <v>소화기종양</v>
      </c>
      <c r="F146" s="6" t="str">
        <f>VLOOKUP(B146,'1_문헌특성'!A:BC,8,0)</f>
        <v>항문직장암</v>
      </c>
      <c r="G146" s="6" t="str">
        <f>VLOOKUP(B146,'1_문헌특성'!A:BC,9,0)</f>
        <v>국소 진행성 직장암</v>
      </c>
      <c r="H146" s="6" t="str">
        <f>VLOOKUP(B146,'1_문헌특성'!A:BC,31,0)</f>
        <v>CT+RT+HT</v>
      </c>
      <c r="I146" s="6" t="str">
        <f>VLOOKUP(B146,'1_문헌특성'!A:BC,38,0)</f>
        <v>Cancermia GHT-RF8</v>
      </c>
      <c r="J146" s="6" t="str">
        <f>VLOOKUP(B146,'1_문헌특성'!A:BC,43,0)</f>
        <v>RT 수행 직후</v>
      </c>
      <c r="K146" s="6" t="str">
        <f>VLOOKUP(B146,'1_문헌특성'!A:BC,51,0)</f>
        <v>CT+RT</v>
      </c>
      <c r="L146" s="6" t="s">
        <v>740</v>
      </c>
      <c r="M146" s="6" t="s">
        <v>736</v>
      </c>
      <c r="N146" s="6" t="s">
        <v>994</v>
      </c>
      <c r="O146" s="6" t="s">
        <v>737</v>
      </c>
      <c r="P146" s="6" t="s">
        <v>235</v>
      </c>
      <c r="Q146" s="6"/>
      <c r="R146" s="6"/>
      <c r="S146" s="6"/>
      <c r="T146" s="12">
        <v>0.53300000000000003</v>
      </c>
      <c r="U146" s="6"/>
      <c r="V146" s="6"/>
      <c r="W146" s="12">
        <v>0.56899999999999995</v>
      </c>
      <c r="X146" s="6" t="s">
        <v>234</v>
      </c>
      <c r="Y146" s="6"/>
      <c r="Z146" s="6"/>
      <c r="AA146" s="6"/>
      <c r="AB146" s="6"/>
    </row>
    <row r="147" spans="2:28" x14ac:dyDescent="0.3">
      <c r="B147" s="6">
        <v>5496</v>
      </c>
      <c r="C147" s="6" t="str">
        <f>VLOOKUP(B147,'1_문헌특성'!A:BC,2,0)</f>
        <v>Kang (2011)</v>
      </c>
      <c r="D147" s="6" t="str">
        <f>VLOOKUP(B147,'1_문헌특성'!A:BC,3,0)</f>
        <v>NRCT</v>
      </c>
      <c r="E147" s="6" t="str">
        <f>VLOOKUP(B147,'1_문헌특성'!A:BC,7,0)</f>
        <v>소화기종양</v>
      </c>
      <c r="F147" s="6" t="str">
        <f>VLOOKUP(B147,'1_문헌특성'!A:BC,8,0)</f>
        <v>항문직장암</v>
      </c>
      <c r="G147" s="6" t="str">
        <f>VLOOKUP(B147,'1_문헌특성'!A:BC,9,0)</f>
        <v>국소 진행성 직장암</v>
      </c>
      <c r="H147" s="6" t="str">
        <f>VLOOKUP(B147,'1_문헌특성'!A:BC,31,0)</f>
        <v>CT+RT+HT</v>
      </c>
      <c r="I147" s="6" t="str">
        <f>VLOOKUP(B147,'1_문헌특성'!A:BC,38,0)</f>
        <v>Cancermia GHT-RF8</v>
      </c>
      <c r="J147" s="6" t="str">
        <f>VLOOKUP(B147,'1_문헌특성'!A:BC,43,0)</f>
        <v>RT 수행 직후</v>
      </c>
      <c r="K147" s="6" t="str">
        <f>VLOOKUP(B147,'1_문헌특성'!A:BC,51,0)</f>
        <v>CT+RT</v>
      </c>
      <c r="L147" s="6"/>
      <c r="M147" s="6" t="s">
        <v>736</v>
      </c>
      <c r="N147" s="6" t="s">
        <v>741</v>
      </c>
      <c r="O147" s="6"/>
      <c r="P147" s="6" t="s">
        <v>235</v>
      </c>
      <c r="Q147" s="6"/>
      <c r="R147" s="6">
        <v>98</v>
      </c>
      <c r="S147" s="6"/>
      <c r="T147" s="12">
        <v>0.49</v>
      </c>
      <c r="U147" s="6">
        <v>137</v>
      </c>
      <c r="V147" s="6"/>
      <c r="W147" s="12">
        <v>0.39400000000000002</v>
      </c>
      <c r="X147" s="6" t="s">
        <v>234</v>
      </c>
      <c r="Y147" s="6"/>
      <c r="Z147" s="6"/>
      <c r="AA147" s="6"/>
      <c r="AB147" s="6"/>
    </row>
    <row r="148" spans="2:28" x14ac:dyDescent="0.3">
      <c r="B148" s="6">
        <v>5496</v>
      </c>
      <c r="C148" s="6" t="str">
        <f>VLOOKUP(B148,'1_문헌특성'!A:BC,2,0)</f>
        <v>Kang (2011)</v>
      </c>
      <c r="D148" s="6" t="str">
        <f>VLOOKUP(B148,'1_문헌특성'!A:BC,3,0)</f>
        <v>NRCT</v>
      </c>
      <c r="E148" s="6" t="str">
        <f>VLOOKUP(B148,'1_문헌특성'!A:BC,7,0)</f>
        <v>소화기종양</v>
      </c>
      <c r="F148" s="6" t="str">
        <f>VLOOKUP(B148,'1_문헌특성'!A:BC,8,0)</f>
        <v>항문직장암</v>
      </c>
      <c r="G148" s="6" t="str">
        <f>VLOOKUP(B148,'1_문헌특성'!A:BC,9,0)</f>
        <v>국소 진행성 직장암</v>
      </c>
      <c r="H148" s="6" t="str">
        <f>VLOOKUP(B148,'1_문헌특성'!A:BC,31,0)</f>
        <v>CT+RT+HT</v>
      </c>
      <c r="I148" s="6" t="str">
        <f>VLOOKUP(B148,'1_문헌특성'!A:BC,38,0)</f>
        <v>Cancermia GHT-RF8</v>
      </c>
      <c r="J148" s="6" t="str">
        <f>VLOOKUP(B148,'1_문헌특성'!A:BC,43,0)</f>
        <v>RT 수행 직후</v>
      </c>
      <c r="K148" s="6" t="str">
        <f>VLOOKUP(B148,'1_문헌특성'!A:BC,51,0)</f>
        <v>CT+RT</v>
      </c>
      <c r="L148" s="6" t="s">
        <v>739</v>
      </c>
      <c r="M148" s="6" t="s">
        <v>736</v>
      </c>
      <c r="N148" s="6" t="s">
        <v>741</v>
      </c>
      <c r="O148" s="6"/>
      <c r="P148" s="6" t="s">
        <v>235</v>
      </c>
      <c r="Q148" s="6"/>
      <c r="R148" s="6">
        <v>38</v>
      </c>
      <c r="S148" s="6"/>
      <c r="T148" s="12">
        <v>0.57899999999999996</v>
      </c>
      <c r="U148" s="6">
        <v>71</v>
      </c>
      <c r="V148" s="6"/>
      <c r="W148" s="12">
        <v>0.38</v>
      </c>
      <c r="X148" s="6">
        <v>4.7E-2</v>
      </c>
      <c r="Y148" s="6"/>
      <c r="Z148" s="6"/>
      <c r="AA148" s="6"/>
      <c r="AB148" s="6"/>
    </row>
    <row r="149" spans="2:28" x14ac:dyDescent="0.3">
      <c r="B149" s="6">
        <v>5496</v>
      </c>
      <c r="C149" s="6" t="str">
        <f>VLOOKUP(B149,'1_문헌특성'!A:BC,2,0)</f>
        <v>Kang (2011)</v>
      </c>
      <c r="D149" s="6" t="str">
        <f>VLOOKUP(B149,'1_문헌특성'!A:BC,3,0)</f>
        <v>NRCT</v>
      </c>
      <c r="E149" s="6" t="str">
        <f>VLOOKUP(B149,'1_문헌특성'!A:BC,7,0)</f>
        <v>소화기종양</v>
      </c>
      <c r="F149" s="6" t="str">
        <f>VLOOKUP(B149,'1_문헌특성'!A:BC,8,0)</f>
        <v>항문직장암</v>
      </c>
      <c r="G149" s="6" t="str">
        <f>VLOOKUP(B149,'1_문헌특성'!A:BC,9,0)</f>
        <v>국소 진행성 직장암</v>
      </c>
      <c r="H149" s="6" t="str">
        <f>VLOOKUP(B149,'1_문헌특성'!A:BC,31,0)</f>
        <v>CT+RT+HT</v>
      </c>
      <c r="I149" s="6" t="str">
        <f>VLOOKUP(B149,'1_문헌특성'!A:BC,38,0)</f>
        <v>Cancermia GHT-RF8</v>
      </c>
      <c r="J149" s="6" t="str">
        <f>VLOOKUP(B149,'1_문헌특성'!A:BC,43,0)</f>
        <v>RT 수행 직후</v>
      </c>
      <c r="K149" s="6" t="str">
        <f>VLOOKUP(B149,'1_문헌특성'!A:BC,51,0)</f>
        <v>CT+RT</v>
      </c>
      <c r="L149" s="6" t="s">
        <v>740</v>
      </c>
      <c r="M149" s="6" t="s">
        <v>736</v>
      </c>
      <c r="N149" s="6" t="s">
        <v>741</v>
      </c>
      <c r="O149" s="6"/>
      <c r="P149" s="6" t="s">
        <v>235</v>
      </c>
      <c r="Q149" s="6"/>
      <c r="R149" s="6">
        <v>60</v>
      </c>
      <c r="S149" s="6"/>
      <c r="T149" s="12">
        <v>0.433</v>
      </c>
      <c r="U149" s="6">
        <v>66</v>
      </c>
      <c r="V149" s="6"/>
      <c r="W149" s="12">
        <v>0.40899999999999997</v>
      </c>
      <c r="X149" s="6" t="s">
        <v>742</v>
      </c>
      <c r="Y149" s="6"/>
      <c r="Z149" s="6"/>
      <c r="AA149" s="6"/>
      <c r="AB149" s="6"/>
    </row>
    <row r="150" spans="2:28" x14ac:dyDescent="0.3">
      <c r="B150" s="6">
        <v>5496</v>
      </c>
      <c r="C150" s="6" t="str">
        <f>VLOOKUP(B150,'1_문헌특성'!A:BC,2,0)</f>
        <v>Kang (2011)</v>
      </c>
      <c r="D150" s="6" t="str">
        <f>VLOOKUP(B150,'1_문헌특성'!A:BC,3,0)</f>
        <v>NRCT</v>
      </c>
      <c r="E150" s="6" t="str">
        <f>VLOOKUP(B150,'1_문헌특성'!A:BC,7,0)</f>
        <v>소화기종양</v>
      </c>
      <c r="F150" s="6" t="str">
        <f>VLOOKUP(B150,'1_문헌특성'!A:BC,8,0)</f>
        <v>항문직장암</v>
      </c>
      <c r="G150" s="6" t="str">
        <f>VLOOKUP(B150,'1_문헌특성'!A:BC,9,0)</f>
        <v>국소 진행성 직장암</v>
      </c>
      <c r="H150" s="6" t="str">
        <f>VLOOKUP(B150,'1_문헌특성'!A:BC,31,0)</f>
        <v>CT+RT+HT</v>
      </c>
      <c r="I150" s="6" t="str">
        <f>VLOOKUP(B150,'1_문헌특성'!A:BC,38,0)</f>
        <v>Cancermia GHT-RF8</v>
      </c>
      <c r="J150" s="6" t="str">
        <f>VLOOKUP(B150,'1_문헌특성'!A:BC,43,0)</f>
        <v>RT 수행 직후</v>
      </c>
      <c r="K150" s="6" t="str">
        <f>VLOOKUP(B150,'1_문헌특성'!A:BC,51,0)</f>
        <v>CT+RT</v>
      </c>
      <c r="L150" s="6" t="s">
        <v>739</v>
      </c>
      <c r="M150" s="6" t="s">
        <v>749</v>
      </c>
      <c r="N150" s="6" t="s">
        <v>616</v>
      </c>
      <c r="O150" s="6" t="s">
        <v>744</v>
      </c>
      <c r="P150" s="6" t="s">
        <v>750</v>
      </c>
      <c r="Q150" s="6"/>
      <c r="R150" s="6"/>
      <c r="S150" s="6"/>
      <c r="T150" s="12"/>
      <c r="U150" s="6"/>
      <c r="V150" s="6"/>
      <c r="W150" s="12"/>
      <c r="X150" s="6">
        <v>0.10299999999999999</v>
      </c>
      <c r="Y150" s="6"/>
      <c r="Z150" s="6"/>
      <c r="AA150" s="6"/>
      <c r="AB150" s="6"/>
    </row>
    <row r="151" spans="2:28" x14ac:dyDescent="0.3">
      <c r="B151" s="6">
        <v>5496</v>
      </c>
      <c r="C151" s="6" t="str">
        <f>VLOOKUP(B151,'1_문헌특성'!A:BC,2,0)</f>
        <v>Kang (2011)</v>
      </c>
      <c r="D151" s="6" t="str">
        <f>VLOOKUP(B151,'1_문헌특성'!A:BC,3,0)</f>
        <v>NRCT</v>
      </c>
      <c r="E151" s="6" t="str">
        <f>VLOOKUP(B151,'1_문헌특성'!A:BC,7,0)</f>
        <v>소화기종양</v>
      </c>
      <c r="F151" s="6" t="str">
        <f>VLOOKUP(B151,'1_문헌특성'!A:BC,8,0)</f>
        <v>항문직장암</v>
      </c>
      <c r="G151" s="6" t="str">
        <f>VLOOKUP(B151,'1_문헌특성'!A:BC,9,0)</f>
        <v>국소 진행성 직장암</v>
      </c>
      <c r="H151" s="6" t="str">
        <f>VLOOKUP(B151,'1_문헌특성'!A:BC,31,0)</f>
        <v>CT+RT+HT</v>
      </c>
      <c r="I151" s="6" t="str">
        <f>VLOOKUP(B151,'1_문헌특성'!A:BC,38,0)</f>
        <v>Cancermia GHT-RF8</v>
      </c>
      <c r="J151" s="6" t="str">
        <f>VLOOKUP(B151,'1_문헌특성'!A:BC,43,0)</f>
        <v>RT 수행 직후</v>
      </c>
      <c r="K151" s="6" t="str">
        <f>VLOOKUP(B151,'1_문헌특성'!A:BC,51,0)</f>
        <v>CT+RT</v>
      </c>
      <c r="L151" s="6" t="s">
        <v>739</v>
      </c>
      <c r="M151" s="6" t="s">
        <v>749</v>
      </c>
      <c r="N151" s="6" t="s">
        <v>959</v>
      </c>
      <c r="O151" s="6" t="s">
        <v>745</v>
      </c>
      <c r="P151" s="6" t="s">
        <v>750</v>
      </c>
      <c r="Q151" s="6" t="s">
        <v>958</v>
      </c>
      <c r="R151" s="6"/>
      <c r="S151" s="6"/>
      <c r="T151" s="12"/>
      <c r="U151" s="6"/>
      <c r="V151" s="6"/>
      <c r="W151" s="12"/>
      <c r="X151" s="6">
        <v>0.254</v>
      </c>
      <c r="Y151" s="6"/>
      <c r="Z151" s="6"/>
      <c r="AA151" s="6"/>
      <c r="AB151" s="6"/>
    </row>
    <row r="152" spans="2:28" x14ac:dyDescent="0.3">
      <c r="B152" s="6">
        <v>5496</v>
      </c>
      <c r="C152" s="6" t="str">
        <f>VLOOKUP(B152,'1_문헌특성'!A:BC,2,0)</f>
        <v>Kang (2011)</v>
      </c>
      <c r="D152" s="6" t="str">
        <f>VLOOKUP(B152,'1_문헌특성'!A:BC,3,0)</f>
        <v>NRCT</v>
      </c>
      <c r="E152" s="6" t="str">
        <f>VLOOKUP(B152,'1_문헌특성'!A:BC,7,0)</f>
        <v>소화기종양</v>
      </c>
      <c r="F152" s="6" t="str">
        <f>VLOOKUP(B152,'1_문헌특성'!A:BC,8,0)</f>
        <v>항문직장암</v>
      </c>
      <c r="G152" s="6" t="str">
        <f>VLOOKUP(B152,'1_문헌특성'!A:BC,9,0)</f>
        <v>국소 진행성 직장암</v>
      </c>
      <c r="H152" s="6" t="str">
        <f>VLOOKUP(B152,'1_문헌특성'!A:BC,31,0)</f>
        <v>CT+RT+HT</v>
      </c>
      <c r="I152" s="6" t="str">
        <f>VLOOKUP(B152,'1_문헌특성'!A:BC,38,0)</f>
        <v>Cancermia GHT-RF8</v>
      </c>
      <c r="J152" s="6" t="str">
        <f>VLOOKUP(B152,'1_문헌특성'!A:BC,43,0)</f>
        <v>RT 수행 직후</v>
      </c>
      <c r="K152" s="6" t="str">
        <f>VLOOKUP(B152,'1_문헌특성'!A:BC,51,0)</f>
        <v>CT+RT</v>
      </c>
      <c r="L152" s="6" t="s">
        <v>739</v>
      </c>
      <c r="M152" s="6" t="s">
        <v>749</v>
      </c>
      <c r="N152" s="6" t="s">
        <v>960</v>
      </c>
      <c r="O152" s="6" t="s">
        <v>746</v>
      </c>
      <c r="P152" s="6" t="s">
        <v>750</v>
      </c>
      <c r="Q152" s="6" t="s">
        <v>958</v>
      </c>
      <c r="R152" s="6"/>
      <c r="S152" s="6"/>
      <c r="T152" s="12"/>
      <c r="U152" s="6"/>
      <c r="V152" s="6"/>
      <c r="W152" s="12"/>
      <c r="X152" s="6">
        <v>0.47099999999999997</v>
      </c>
      <c r="Y152" s="6"/>
      <c r="Z152" s="6"/>
      <c r="AA152" s="6"/>
      <c r="AB152" s="6"/>
    </row>
    <row r="153" spans="2:28" x14ac:dyDescent="0.3">
      <c r="B153" s="6">
        <v>5496</v>
      </c>
      <c r="C153" s="6" t="str">
        <f>VLOOKUP(B153,'1_문헌특성'!A:BC,2,0)</f>
        <v>Kang (2011)</v>
      </c>
      <c r="D153" s="6" t="str">
        <f>VLOOKUP(B153,'1_문헌특성'!A:BC,3,0)</f>
        <v>NRCT</v>
      </c>
      <c r="E153" s="6" t="str">
        <f>VLOOKUP(B153,'1_문헌특성'!A:BC,7,0)</f>
        <v>소화기종양</v>
      </c>
      <c r="F153" s="6" t="str">
        <f>VLOOKUP(B153,'1_문헌특성'!A:BC,8,0)</f>
        <v>항문직장암</v>
      </c>
      <c r="G153" s="6" t="str">
        <f>VLOOKUP(B153,'1_문헌특성'!A:BC,9,0)</f>
        <v>국소 진행성 직장암</v>
      </c>
      <c r="H153" s="6" t="str">
        <f>VLOOKUP(B153,'1_문헌특성'!A:BC,31,0)</f>
        <v>CT+RT+HT</v>
      </c>
      <c r="I153" s="6" t="str">
        <f>VLOOKUP(B153,'1_문헌특성'!A:BC,38,0)</f>
        <v>Cancermia GHT-RF8</v>
      </c>
      <c r="J153" s="6" t="str">
        <f>VLOOKUP(B153,'1_문헌특성'!A:BC,43,0)</f>
        <v>RT 수행 직후</v>
      </c>
      <c r="K153" s="6" t="str">
        <f>VLOOKUP(B153,'1_문헌특성'!A:BC,51,0)</f>
        <v>CT+RT</v>
      </c>
      <c r="L153" s="6" t="s">
        <v>739</v>
      </c>
      <c r="M153" s="6" t="s">
        <v>749</v>
      </c>
      <c r="N153" s="6" t="s">
        <v>988</v>
      </c>
      <c r="O153" s="6" t="s">
        <v>747</v>
      </c>
      <c r="P153" s="6" t="s">
        <v>750</v>
      </c>
      <c r="Q153" s="6" t="s">
        <v>958</v>
      </c>
      <c r="R153" s="6"/>
      <c r="S153" s="6"/>
      <c r="T153" s="12"/>
      <c r="U153" s="6"/>
      <c r="V153" s="6"/>
      <c r="W153" s="12"/>
      <c r="X153" s="6">
        <v>0.78500000000000003</v>
      </c>
      <c r="Y153" s="6"/>
      <c r="Z153" s="6"/>
      <c r="AA153" s="6"/>
      <c r="AB153" s="6"/>
    </row>
    <row r="154" spans="2:28" x14ac:dyDescent="0.3">
      <c r="B154" s="6">
        <v>5496</v>
      </c>
      <c r="C154" s="6" t="str">
        <f>VLOOKUP(B154,'1_문헌특성'!A:BC,2,0)</f>
        <v>Kang (2011)</v>
      </c>
      <c r="D154" s="6" t="str">
        <f>VLOOKUP(B154,'1_문헌특성'!A:BC,3,0)</f>
        <v>NRCT</v>
      </c>
      <c r="E154" s="6" t="str">
        <f>VLOOKUP(B154,'1_문헌특성'!A:BC,7,0)</f>
        <v>소화기종양</v>
      </c>
      <c r="F154" s="6" t="str">
        <f>VLOOKUP(B154,'1_문헌특성'!A:BC,8,0)</f>
        <v>항문직장암</v>
      </c>
      <c r="G154" s="6" t="str">
        <f>VLOOKUP(B154,'1_문헌특성'!A:BC,9,0)</f>
        <v>국소 진행성 직장암</v>
      </c>
      <c r="H154" s="6" t="str">
        <f>VLOOKUP(B154,'1_문헌특성'!A:BC,31,0)</f>
        <v>CT+RT+HT</v>
      </c>
      <c r="I154" s="6" t="str">
        <f>VLOOKUP(B154,'1_문헌특성'!A:BC,38,0)</f>
        <v>Cancermia GHT-RF8</v>
      </c>
      <c r="J154" s="6" t="str">
        <f>VLOOKUP(B154,'1_문헌특성'!A:BC,43,0)</f>
        <v>RT 수행 직후</v>
      </c>
      <c r="K154" s="6" t="str">
        <f>VLOOKUP(B154,'1_문헌특성'!A:BC,51,0)</f>
        <v>CT+RT</v>
      </c>
      <c r="L154" s="6" t="s">
        <v>739</v>
      </c>
      <c r="M154" s="6" t="s">
        <v>749</v>
      </c>
      <c r="N154" s="6" t="s">
        <v>961</v>
      </c>
      <c r="O154" s="6" t="s">
        <v>748</v>
      </c>
      <c r="P154" s="6" t="s">
        <v>750</v>
      </c>
      <c r="Q154" s="6" t="s">
        <v>958</v>
      </c>
      <c r="R154" s="6"/>
      <c r="S154" s="6"/>
      <c r="T154" s="12"/>
      <c r="U154" s="6"/>
      <c r="V154" s="6"/>
      <c r="W154" s="12"/>
      <c r="X154" s="6">
        <v>0.23599999999999999</v>
      </c>
      <c r="Y154" s="6"/>
      <c r="Z154" s="6"/>
      <c r="AA154" s="6"/>
      <c r="AB154" s="6"/>
    </row>
    <row r="155" spans="2:28" x14ac:dyDescent="0.3">
      <c r="B155" s="6">
        <v>5496</v>
      </c>
      <c r="C155" s="6" t="str">
        <f>VLOOKUP(B155,'1_문헌특성'!A:BC,2,0)</f>
        <v>Kang (2011)</v>
      </c>
      <c r="D155" s="6" t="str">
        <f>VLOOKUP(B155,'1_문헌특성'!A:BC,3,0)</f>
        <v>NRCT</v>
      </c>
      <c r="E155" s="6" t="str">
        <f>VLOOKUP(B155,'1_문헌특성'!A:BC,7,0)</f>
        <v>소화기종양</v>
      </c>
      <c r="F155" s="6" t="str">
        <f>VLOOKUP(B155,'1_문헌특성'!A:BC,8,0)</f>
        <v>항문직장암</v>
      </c>
      <c r="G155" s="6" t="str">
        <f>VLOOKUP(B155,'1_문헌특성'!A:BC,9,0)</f>
        <v>국소 진행성 직장암</v>
      </c>
      <c r="H155" s="6" t="str">
        <f>VLOOKUP(B155,'1_문헌특성'!A:BC,31,0)</f>
        <v>CT+RT+HT</v>
      </c>
      <c r="I155" s="6" t="str">
        <f>VLOOKUP(B155,'1_문헌특성'!A:BC,38,0)</f>
        <v>Cancermia GHT-RF8</v>
      </c>
      <c r="J155" s="6" t="str">
        <f>VLOOKUP(B155,'1_문헌특성'!A:BC,43,0)</f>
        <v>RT 수행 직후</v>
      </c>
      <c r="K155" s="6" t="str">
        <f>VLOOKUP(B155,'1_문헌특성'!A:BC,51,0)</f>
        <v>CT+RT</v>
      </c>
      <c r="L155" s="6" t="s">
        <v>740</v>
      </c>
      <c r="M155" s="6" t="s">
        <v>749</v>
      </c>
      <c r="N155" s="6" t="s">
        <v>616</v>
      </c>
      <c r="O155" s="6" t="s">
        <v>744</v>
      </c>
      <c r="P155" s="6" t="s">
        <v>750</v>
      </c>
      <c r="Q155" s="6"/>
      <c r="R155" s="6"/>
      <c r="S155" s="6"/>
      <c r="T155" s="12"/>
      <c r="U155" s="6"/>
      <c r="V155" s="6"/>
      <c r="W155" s="12"/>
      <c r="X155" s="6">
        <v>0.59799999999999998</v>
      </c>
      <c r="Y155" s="6"/>
      <c r="Z155" s="6"/>
      <c r="AA155" s="6"/>
      <c r="AB155" s="6"/>
    </row>
    <row r="156" spans="2:28" x14ac:dyDescent="0.3">
      <c r="B156" s="6">
        <v>5496</v>
      </c>
      <c r="C156" s="6" t="str">
        <f>VLOOKUP(B156,'1_문헌특성'!A:BC,2,0)</f>
        <v>Kang (2011)</v>
      </c>
      <c r="D156" s="6" t="str">
        <f>VLOOKUP(B156,'1_문헌특성'!A:BC,3,0)</f>
        <v>NRCT</v>
      </c>
      <c r="E156" s="6" t="str">
        <f>VLOOKUP(B156,'1_문헌특성'!A:BC,7,0)</f>
        <v>소화기종양</v>
      </c>
      <c r="F156" s="6" t="str">
        <f>VLOOKUP(B156,'1_문헌특성'!A:BC,8,0)</f>
        <v>항문직장암</v>
      </c>
      <c r="G156" s="6" t="str">
        <f>VLOOKUP(B156,'1_문헌특성'!A:BC,9,0)</f>
        <v>국소 진행성 직장암</v>
      </c>
      <c r="H156" s="6" t="str">
        <f>VLOOKUP(B156,'1_문헌특성'!A:BC,31,0)</f>
        <v>CT+RT+HT</v>
      </c>
      <c r="I156" s="6" t="str">
        <f>VLOOKUP(B156,'1_문헌특성'!A:BC,38,0)</f>
        <v>Cancermia GHT-RF8</v>
      </c>
      <c r="J156" s="6" t="str">
        <f>VLOOKUP(B156,'1_문헌특성'!A:BC,43,0)</f>
        <v>RT 수행 직후</v>
      </c>
      <c r="K156" s="6" t="str">
        <f>VLOOKUP(B156,'1_문헌특성'!A:BC,51,0)</f>
        <v>CT+RT</v>
      </c>
      <c r="L156" s="6" t="s">
        <v>740</v>
      </c>
      <c r="M156" s="6" t="s">
        <v>749</v>
      </c>
      <c r="N156" s="6" t="s">
        <v>959</v>
      </c>
      <c r="O156" s="6" t="s">
        <v>745</v>
      </c>
      <c r="P156" s="6" t="s">
        <v>750</v>
      </c>
      <c r="Q156" s="6" t="s">
        <v>958</v>
      </c>
      <c r="R156" s="6"/>
      <c r="S156" s="6"/>
      <c r="T156" s="12"/>
      <c r="U156" s="6"/>
      <c r="V156" s="6"/>
      <c r="W156" s="12"/>
      <c r="X156" s="6">
        <v>0.68200000000000005</v>
      </c>
      <c r="Y156" s="6"/>
      <c r="Z156" s="6"/>
      <c r="AA156" s="6"/>
      <c r="AB156" s="6"/>
    </row>
    <row r="157" spans="2:28" x14ac:dyDescent="0.3">
      <c r="B157" s="6">
        <v>5496</v>
      </c>
      <c r="C157" s="6" t="str">
        <f>VLOOKUP(B157,'1_문헌특성'!A:BC,2,0)</f>
        <v>Kang (2011)</v>
      </c>
      <c r="D157" s="6" t="str">
        <f>VLOOKUP(B157,'1_문헌특성'!A:BC,3,0)</f>
        <v>NRCT</v>
      </c>
      <c r="E157" s="6" t="str">
        <f>VLOOKUP(B157,'1_문헌특성'!A:BC,7,0)</f>
        <v>소화기종양</v>
      </c>
      <c r="F157" s="6" t="str">
        <f>VLOOKUP(B157,'1_문헌특성'!A:BC,8,0)</f>
        <v>항문직장암</v>
      </c>
      <c r="G157" s="6" t="str">
        <f>VLOOKUP(B157,'1_문헌특성'!A:BC,9,0)</f>
        <v>국소 진행성 직장암</v>
      </c>
      <c r="H157" s="6" t="str">
        <f>VLOOKUP(B157,'1_문헌특성'!A:BC,31,0)</f>
        <v>CT+RT+HT</v>
      </c>
      <c r="I157" s="6" t="str">
        <f>VLOOKUP(B157,'1_문헌특성'!A:BC,38,0)</f>
        <v>Cancermia GHT-RF8</v>
      </c>
      <c r="J157" s="6" t="str">
        <f>VLOOKUP(B157,'1_문헌특성'!A:BC,43,0)</f>
        <v>RT 수행 직후</v>
      </c>
      <c r="K157" s="6" t="str">
        <f>VLOOKUP(B157,'1_문헌특성'!A:BC,51,0)</f>
        <v>CT+RT</v>
      </c>
      <c r="L157" s="6" t="s">
        <v>740</v>
      </c>
      <c r="M157" s="6" t="s">
        <v>749</v>
      </c>
      <c r="N157" s="6" t="s">
        <v>960</v>
      </c>
      <c r="O157" s="6" t="s">
        <v>746</v>
      </c>
      <c r="P157" s="6" t="s">
        <v>750</v>
      </c>
      <c r="Q157" s="6" t="s">
        <v>958</v>
      </c>
      <c r="R157" s="6"/>
      <c r="S157" s="6"/>
      <c r="T157" s="12"/>
      <c r="U157" s="6"/>
      <c r="V157" s="6"/>
      <c r="W157" s="12"/>
      <c r="X157" s="6">
        <v>0.79900000000000004</v>
      </c>
      <c r="Y157" s="6"/>
      <c r="Z157" s="6"/>
      <c r="AA157" s="6"/>
      <c r="AB157" s="6"/>
    </row>
    <row r="158" spans="2:28" x14ac:dyDescent="0.3">
      <c r="B158" s="6">
        <v>5496</v>
      </c>
      <c r="C158" s="6" t="str">
        <f>VLOOKUP(B158,'1_문헌특성'!A:BC,2,0)</f>
        <v>Kang (2011)</v>
      </c>
      <c r="D158" s="6" t="str">
        <f>VLOOKUP(B158,'1_문헌특성'!A:BC,3,0)</f>
        <v>NRCT</v>
      </c>
      <c r="E158" s="6" t="str">
        <f>VLOOKUP(B158,'1_문헌특성'!A:BC,7,0)</f>
        <v>소화기종양</v>
      </c>
      <c r="F158" s="6" t="str">
        <f>VLOOKUP(B158,'1_문헌특성'!A:BC,8,0)</f>
        <v>항문직장암</v>
      </c>
      <c r="G158" s="6" t="str">
        <f>VLOOKUP(B158,'1_문헌특성'!A:BC,9,0)</f>
        <v>국소 진행성 직장암</v>
      </c>
      <c r="H158" s="6" t="str">
        <f>VLOOKUP(B158,'1_문헌특성'!A:BC,31,0)</f>
        <v>CT+RT+HT</v>
      </c>
      <c r="I158" s="6" t="str">
        <f>VLOOKUP(B158,'1_문헌특성'!A:BC,38,0)</f>
        <v>Cancermia GHT-RF8</v>
      </c>
      <c r="J158" s="6" t="str">
        <f>VLOOKUP(B158,'1_문헌특성'!A:BC,43,0)</f>
        <v>RT 수행 직후</v>
      </c>
      <c r="K158" s="6" t="str">
        <f>VLOOKUP(B158,'1_문헌특성'!A:BC,51,0)</f>
        <v>CT+RT</v>
      </c>
      <c r="L158" s="6" t="s">
        <v>740</v>
      </c>
      <c r="M158" s="6" t="s">
        <v>749</v>
      </c>
      <c r="N158" s="6" t="s">
        <v>988</v>
      </c>
      <c r="O158" s="6" t="s">
        <v>747</v>
      </c>
      <c r="P158" s="6" t="s">
        <v>750</v>
      </c>
      <c r="Q158" s="6" t="s">
        <v>958</v>
      </c>
      <c r="R158" s="6"/>
      <c r="S158" s="6"/>
      <c r="T158" s="12"/>
      <c r="U158" s="6"/>
      <c r="V158" s="6"/>
      <c r="W158" s="12"/>
      <c r="X158" s="6">
        <v>0.68799999999999994</v>
      </c>
      <c r="Y158" s="6"/>
      <c r="Z158" s="6"/>
      <c r="AA158" s="6"/>
      <c r="AB158" s="6"/>
    </row>
    <row r="159" spans="2:28" x14ac:dyDescent="0.3">
      <c r="B159" s="6">
        <v>5496</v>
      </c>
      <c r="C159" s="6" t="str">
        <f>VLOOKUP(B159,'1_문헌특성'!A:BC,2,0)</f>
        <v>Kang (2011)</v>
      </c>
      <c r="D159" s="6" t="str">
        <f>VLOOKUP(B159,'1_문헌특성'!A:BC,3,0)</f>
        <v>NRCT</v>
      </c>
      <c r="E159" s="6" t="str">
        <f>VLOOKUP(B159,'1_문헌특성'!A:BC,7,0)</f>
        <v>소화기종양</v>
      </c>
      <c r="F159" s="6" t="str">
        <f>VLOOKUP(B159,'1_문헌특성'!A:BC,8,0)</f>
        <v>항문직장암</v>
      </c>
      <c r="G159" s="6" t="str">
        <f>VLOOKUP(B159,'1_문헌특성'!A:BC,9,0)</f>
        <v>국소 진행성 직장암</v>
      </c>
      <c r="H159" s="6" t="str">
        <f>VLOOKUP(B159,'1_문헌특성'!A:BC,31,0)</f>
        <v>CT+RT+HT</v>
      </c>
      <c r="I159" s="6" t="str">
        <f>VLOOKUP(B159,'1_문헌특성'!A:BC,38,0)</f>
        <v>Cancermia GHT-RF8</v>
      </c>
      <c r="J159" s="6" t="str">
        <f>VLOOKUP(B159,'1_문헌특성'!A:BC,43,0)</f>
        <v>RT 수행 직후</v>
      </c>
      <c r="K159" s="6" t="str">
        <f>VLOOKUP(B159,'1_문헌특성'!A:BC,51,0)</f>
        <v>CT+RT</v>
      </c>
      <c r="L159" s="6" t="s">
        <v>740</v>
      </c>
      <c r="M159" s="6" t="s">
        <v>749</v>
      </c>
      <c r="N159" s="6" t="s">
        <v>961</v>
      </c>
      <c r="O159" s="6" t="s">
        <v>748</v>
      </c>
      <c r="P159" s="6" t="s">
        <v>750</v>
      </c>
      <c r="Q159" s="6" t="s">
        <v>958</v>
      </c>
      <c r="R159" s="6"/>
      <c r="S159" s="6"/>
      <c r="T159" s="12"/>
      <c r="U159" s="6"/>
      <c r="V159" s="6"/>
      <c r="W159" s="12"/>
      <c r="X159" s="6">
        <v>0.94399999999999995</v>
      </c>
      <c r="Y159" s="6"/>
      <c r="Z159" s="6"/>
      <c r="AA159" s="6"/>
      <c r="AB159" s="6"/>
    </row>
    <row r="160" spans="2:28" x14ac:dyDescent="0.3">
      <c r="B160" s="6">
        <v>5496</v>
      </c>
      <c r="C160" s="6" t="str">
        <f>VLOOKUP(B160,'1_문헌특성'!A:BC,2,0)</f>
        <v>Kang (2011)</v>
      </c>
      <c r="D160" s="6" t="str">
        <f>VLOOKUP(B160,'1_문헌특성'!A:BC,3,0)</f>
        <v>NRCT</v>
      </c>
      <c r="E160" s="6" t="str">
        <f>VLOOKUP(B160,'1_문헌특성'!A:BC,7,0)</f>
        <v>소화기종양</v>
      </c>
      <c r="F160" s="6" t="str">
        <f>VLOOKUP(B160,'1_문헌특성'!A:BC,8,0)</f>
        <v>항문직장암</v>
      </c>
      <c r="G160" s="6" t="str">
        <f>VLOOKUP(B160,'1_문헌특성'!A:BC,9,0)</f>
        <v>국소 진행성 직장암</v>
      </c>
      <c r="H160" s="6" t="str">
        <f>VLOOKUP(B160,'1_문헌특성'!A:BC,31,0)</f>
        <v>CT+RT+HT</v>
      </c>
      <c r="I160" s="6" t="str">
        <f>VLOOKUP(B160,'1_문헌특성'!A:BC,38,0)</f>
        <v>Cancermia GHT-RF8</v>
      </c>
      <c r="J160" s="6" t="str">
        <f>VLOOKUP(B160,'1_문헌특성'!A:BC,43,0)</f>
        <v>RT 수행 직후</v>
      </c>
      <c r="K160" s="6" t="str">
        <f>VLOOKUP(B160,'1_문헌특성'!A:BC,51,0)</f>
        <v>CT+RT</v>
      </c>
      <c r="L160" s="6" t="s">
        <v>751</v>
      </c>
      <c r="M160" s="6" t="s">
        <v>749</v>
      </c>
      <c r="N160" s="6" t="s">
        <v>961</v>
      </c>
      <c r="O160" s="6" t="s">
        <v>748</v>
      </c>
      <c r="P160" s="6" t="s">
        <v>750</v>
      </c>
      <c r="Q160" s="6" t="s">
        <v>958</v>
      </c>
      <c r="R160" s="6"/>
      <c r="S160" s="6"/>
      <c r="T160" s="12"/>
      <c r="U160" s="6"/>
      <c r="V160" s="6"/>
      <c r="W160" s="12"/>
      <c r="X160" s="6">
        <v>2.5999999999999999E-2</v>
      </c>
      <c r="Y160" s="6"/>
      <c r="Z160" s="6"/>
      <c r="AA160" s="6"/>
      <c r="AB160" s="6"/>
    </row>
    <row r="161" spans="2:28" x14ac:dyDescent="0.3">
      <c r="B161" s="6">
        <v>4122</v>
      </c>
      <c r="C161" s="6" t="str">
        <f>VLOOKUP(B161,'1_문헌특성'!A:BC,2,0)</f>
        <v>Lyu (2014)</v>
      </c>
      <c r="D161" s="6" t="str">
        <f>VLOOKUP(B161,'1_문헌특성'!A:BC,3,0)</f>
        <v>RCT</v>
      </c>
      <c r="E161" s="6" t="str">
        <f>VLOOKUP(B161,'1_문헌특성'!A:BC,7,0)</f>
        <v>소화기종양</v>
      </c>
      <c r="F161" s="6" t="str">
        <f>VLOOKUP(B161,'1_문헌특성'!A:BC,8,0)</f>
        <v>위암</v>
      </c>
      <c r="G161" s="6" t="str">
        <f>VLOOKUP(B161,'1_문헌특성'!A:BC,9,0)</f>
        <v>수술 후 재발 위암</v>
      </c>
      <c r="H161" s="6" t="str">
        <f>VLOOKUP(B161,'1_문헌특성'!A:BC,31,0)</f>
        <v>RT+HT</v>
      </c>
      <c r="I161" s="6" t="str">
        <f>VLOOKUP(B161,'1_문헌특성'!A:BC,38,0)</f>
        <v>SR1000 RF thermotherapy system</v>
      </c>
      <c r="J161" s="6" t="str">
        <f>VLOOKUP(B161,'1_문헌특성'!A:BC,43,0)</f>
        <v>RT 20분 전</v>
      </c>
      <c r="K161" s="6" t="str">
        <f>VLOOKUP(B161,'1_문헌특성'!A:BC,51,0)</f>
        <v>RT</v>
      </c>
      <c r="L161" s="6"/>
      <c r="M161" s="6" t="s">
        <v>749</v>
      </c>
      <c r="N161" s="6" t="s">
        <v>616</v>
      </c>
      <c r="O161" s="6" t="s">
        <v>772</v>
      </c>
      <c r="P161" s="6"/>
      <c r="Q161" s="6" t="s">
        <v>975</v>
      </c>
      <c r="R161" s="6">
        <v>35</v>
      </c>
      <c r="S161" s="6">
        <v>21</v>
      </c>
      <c r="T161" s="12"/>
      <c r="U161" s="6">
        <v>34</v>
      </c>
      <c r="V161" s="6">
        <v>24</v>
      </c>
      <c r="W161" s="12"/>
      <c r="X161" s="6">
        <v>5.6000000000000001E-2</v>
      </c>
      <c r="Y161" s="6"/>
      <c r="Z161" s="6"/>
      <c r="AA161" s="6"/>
      <c r="AB161" s="6"/>
    </row>
    <row r="162" spans="2:28" x14ac:dyDescent="0.3">
      <c r="B162" s="6">
        <v>4122</v>
      </c>
      <c r="C162" s="6" t="str">
        <f>VLOOKUP(B162,'1_문헌특성'!A:BC,2,0)</f>
        <v>Lyu (2014)</v>
      </c>
      <c r="D162" s="6" t="str">
        <f>VLOOKUP(B162,'1_문헌특성'!A:BC,3,0)</f>
        <v>RCT</v>
      </c>
      <c r="E162" s="6" t="str">
        <f>VLOOKUP(B162,'1_문헌특성'!A:BC,7,0)</f>
        <v>소화기종양</v>
      </c>
      <c r="F162" s="6" t="str">
        <f>VLOOKUP(B162,'1_문헌특성'!A:BC,8,0)</f>
        <v>위암</v>
      </c>
      <c r="G162" s="6" t="str">
        <f>VLOOKUP(B162,'1_문헌특성'!A:BC,9,0)</f>
        <v>수술 후 재발 위암</v>
      </c>
      <c r="H162" s="6" t="str">
        <f>VLOOKUP(B162,'1_문헌특성'!A:BC,31,0)</f>
        <v>RT+HT</v>
      </c>
      <c r="I162" s="6" t="str">
        <f>VLOOKUP(B162,'1_문헌특성'!A:BC,38,0)</f>
        <v>SR1000 RF thermotherapy system</v>
      </c>
      <c r="J162" s="6" t="str">
        <f>VLOOKUP(B162,'1_문헌특성'!A:BC,43,0)</f>
        <v>RT 20분 전</v>
      </c>
      <c r="K162" s="6" t="str">
        <f>VLOOKUP(B162,'1_문헌특성'!A:BC,51,0)</f>
        <v>RT</v>
      </c>
      <c r="L162" s="6"/>
      <c r="M162" s="6" t="s">
        <v>749</v>
      </c>
      <c r="N162" s="6" t="s">
        <v>788</v>
      </c>
      <c r="O162" s="6"/>
      <c r="P162" s="6"/>
      <c r="Q162" s="6"/>
      <c r="R162" s="6">
        <v>35</v>
      </c>
      <c r="S162" s="6">
        <v>24</v>
      </c>
      <c r="T162" s="12"/>
      <c r="U162" s="6">
        <v>34</v>
      </c>
      <c r="V162" s="6">
        <v>25</v>
      </c>
      <c r="W162" s="12"/>
      <c r="X162" s="6">
        <v>3.3000000000000002E-2</v>
      </c>
      <c r="Y162" s="6"/>
      <c r="Z162" s="6"/>
      <c r="AA162" s="6"/>
      <c r="AB162" s="6"/>
    </row>
    <row r="163" spans="2:28" x14ac:dyDescent="0.3">
      <c r="B163" s="6">
        <v>4122</v>
      </c>
      <c r="C163" s="6" t="str">
        <f>VLOOKUP(B163,'1_문헌특성'!A:BC,2,0)</f>
        <v>Lyu (2014)</v>
      </c>
      <c r="D163" s="6" t="str">
        <f>VLOOKUP(B163,'1_문헌특성'!A:BC,3,0)</f>
        <v>RCT</v>
      </c>
      <c r="E163" s="6" t="str">
        <f>VLOOKUP(B163,'1_문헌특성'!A:BC,7,0)</f>
        <v>소화기종양</v>
      </c>
      <c r="F163" s="6" t="str">
        <f>VLOOKUP(B163,'1_문헌특성'!A:BC,8,0)</f>
        <v>위암</v>
      </c>
      <c r="G163" s="6" t="str">
        <f>VLOOKUP(B163,'1_문헌특성'!A:BC,9,0)</f>
        <v>수술 후 재발 위암</v>
      </c>
      <c r="H163" s="6" t="str">
        <f>VLOOKUP(B163,'1_문헌특성'!A:BC,31,0)</f>
        <v>RT+HT</v>
      </c>
      <c r="I163" s="6" t="str">
        <f>VLOOKUP(B163,'1_문헌특성'!A:BC,38,0)</f>
        <v>SR1000 RF thermotherapy system</v>
      </c>
      <c r="J163" s="6" t="str">
        <f>VLOOKUP(B163,'1_문헌특성'!A:BC,43,0)</f>
        <v>RT 20분 전</v>
      </c>
      <c r="K163" s="6" t="str">
        <f>VLOOKUP(B163,'1_문헌특성'!A:BC,51,0)</f>
        <v>RT</v>
      </c>
      <c r="L163" s="6"/>
      <c r="M163" s="6" t="s">
        <v>736</v>
      </c>
      <c r="N163" s="6" t="s">
        <v>782</v>
      </c>
      <c r="O163" s="6" t="s">
        <v>785</v>
      </c>
      <c r="P163" s="6"/>
      <c r="Q163" s="6" t="s">
        <v>787</v>
      </c>
      <c r="R163" s="6">
        <v>35</v>
      </c>
      <c r="S163" s="6">
        <v>2</v>
      </c>
      <c r="T163" s="12">
        <v>5.7000000000000002E-2</v>
      </c>
      <c r="U163" s="6">
        <v>34</v>
      </c>
      <c r="V163" s="6">
        <v>1</v>
      </c>
      <c r="W163" s="12">
        <v>2.9000000000000001E-2</v>
      </c>
      <c r="X163" s="6"/>
      <c r="Y163" s="6"/>
      <c r="Z163" s="6"/>
      <c r="AA163" s="6"/>
      <c r="AB163" s="6"/>
    </row>
    <row r="164" spans="2:28" x14ac:dyDescent="0.3">
      <c r="B164" s="6">
        <v>4122</v>
      </c>
      <c r="C164" s="6" t="str">
        <f>VLOOKUP(B164,'1_문헌특성'!A:BC,2,0)</f>
        <v>Lyu (2014)</v>
      </c>
      <c r="D164" s="6" t="str">
        <f>VLOOKUP(B164,'1_문헌특성'!A:BC,3,0)</f>
        <v>RCT</v>
      </c>
      <c r="E164" s="6" t="str">
        <f>VLOOKUP(B164,'1_문헌특성'!A:BC,7,0)</f>
        <v>소화기종양</v>
      </c>
      <c r="F164" s="6" t="str">
        <f>VLOOKUP(B164,'1_문헌특성'!A:BC,8,0)</f>
        <v>위암</v>
      </c>
      <c r="G164" s="6" t="str">
        <f>VLOOKUP(B164,'1_문헌특성'!A:BC,9,0)</f>
        <v>수술 후 재발 위암</v>
      </c>
      <c r="H164" s="6" t="str">
        <f>VLOOKUP(B164,'1_문헌특성'!A:BC,31,0)</f>
        <v>RT+HT</v>
      </c>
      <c r="I164" s="6" t="str">
        <f>VLOOKUP(B164,'1_문헌특성'!A:BC,38,0)</f>
        <v>SR1000 RF thermotherapy system</v>
      </c>
      <c r="J164" s="6" t="str">
        <f>VLOOKUP(B164,'1_문헌특성'!A:BC,43,0)</f>
        <v>RT 20분 전</v>
      </c>
      <c r="K164" s="6" t="str">
        <f>VLOOKUP(B164,'1_문헌특성'!A:BC,51,0)</f>
        <v>RT</v>
      </c>
      <c r="L164" s="6"/>
      <c r="M164" s="6" t="s">
        <v>736</v>
      </c>
      <c r="N164" s="6" t="s">
        <v>460</v>
      </c>
      <c r="O164" s="6" t="s">
        <v>785</v>
      </c>
      <c r="P164" s="6"/>
      <c r="Q164" s="6"/>
      <c r="R164" s="6">
        <v>35</v>
      </c>
      <c r="S164" s="6">
        <v>18</v>
      </c>
      <c r="T164" s="12">
        <v>0.51400000000000001</v>
      </c>
      <c r="U164" s="6">
        <v>34</v>
      </c>
      <c r="V164" s="6">
        <v>15</v>
      </c>
      <c r="W164" s="12">
        <v>0.441</v>
      </c>
      <c r="X164" s="6"/>
      <c r="Y164" s="6"/>
      <c r="Z164" s="6"/>
      <c r="AA164" s="6"/>
      <c r="AB164" s="6"/>
    </row>
    <row r="165" spans="2:28" x14ac:dyDescent="0.3">
      <c r="B165" s="6">
        <v>4122</v>
      </c>
      <c r="C165" s="6" t="str">
        <f>VLOOKUP(B165,'1_문헌특성'!A:BC,2,0)</f>
        <v>Lyu (2014)</v>
      </c>
      <c r="D165" s="6" t="str">
        <f>VLOOKUP(B165,'1_문헌특성'!A:BC,3,0)</f>
        <v>RCT</v>
      </c>
      <c r="E165" s="6" t="str">
        <f>VLOOKUP(B165,'1_문헌특성'!A:BC,7,0)</f>
        <v>소화기종양</v>
      </c>
      <c r="F165" s="6" t="str">
        <f>VLOOKUP(B165,'1_문헌특성'!A:BC,8,0)</f>
        <v>위암</v>
      </c>
      <c r="G165" s="6" t="str">
        <f>VLOOKUP(B165,'1_문헌특성'!A:BC,9,0)</f>
        <v>수술 후 재발 위암</v>
      </c>
      <c r="H165" s="6" t="str">
        <f>VLOOKUP(B165,'1_문헌특성'!A:BC,31,0)</f>
        <v>RT+HT</v>
      </c>
      <c r="I165" s="6" t="str">
        <f>VLOOKUP(B165,'1_문헌특성'!A:BC,38,0)</f>
        <v>SR1000 RF thermotherapy system</v>
      </c>
      <c r="J165" s="6" t="str">
        <f>VLOOKUP(B165,'1_문헌특성'!A:BC,43,0)</f>
        <v>RT 20분 전</v>
      </c>
      <c r="K165" s="6" t="str">
        <f>VLOOKUP(B165,'1_문헌특성'!A:BC,51,0)</f>
        <v>RT</v>
      </c>
      <c r="L165" s="6"/>
      <c r="M165" s="6" t="s">
        <v>736</v>
      </c>
      <c r="N165" s="6" t="s">
        <v>783</v>
      </c>
      <c r="O165" s="6" t="s">
        <v>785</v>
      </c>
      <c r="P165" s="6"/>
      <c r="Q165" s="6"/>
      <c r="R165" s="6">
        <v>35</v>
      </c>
      <c r="S165" s="6">
        <v>12</v>
      </c>
      <c r="T165" s="12">
        <v>0.34300000000000003</v>
      </c>
      <c r="U165" s="6">
        <v>34</v>
      </c>
      <c r="V165" s="6">
        <v>14</v>
      </c>
      <c r="W165" s="12">
        <v>0.41199999999999998</v>
      </c>
      <c r="X165" s="6"/>
      <c r="Y165" s="6"/>
      <c r="Z165" s="6"/>
      <c r="AA165" s="6"/>
      <c r="AB165" s="6"/>
    </row>
    <row r="166" spans="2:28" x14ac:dyDescent="0.3">
      <c r="B166" s="6">
        <v>4122</v>
      </c>
      <c r="C166" s="6" t="str">
        <f>VLOOKUP(B166,'1_문헌특성'!A:BC,2,0)</f>
        <v>Lyu (2014)</v>
      </c>
      <c r="D166" s="6" t="str">
        <f>VLOOKUP(B166,'1_문헌특성'!A:BC,3,0)</f>
        <v>RCT</v>
      </c>
      <c r="E166" s="6" t="str">
        <f>VLOOKUP(B166,'1_문헌특성'!A:BC,7,0)</f>
        <v>소화기종양</v>
      </c>
      <c r="F166" s="6" t="str">
        <f>VLOOKUP(B166,'1_문헌특성'!A:BC,8,0)</f>
        <v>위암</v>
      </c>
      <c r="G166" s="6" t="str">
        <f>VLOOKUP(B166,'1_문헌특성'!A:BC,9,0)</f>
        <v>수술 후 재발 위암</v>
      </c>
      <c r="H166" s="6" t="str">
        <f>VLOOKUP(B166,'1_문헌특성'!A:BC,31,0)</f>
        <v>RT+HT</v>
      </c>
      <c r="I166" s="6" t="str">
        <f>VLOOKUP(B166,'1_문헌특성'!A:BC,38,0)</f>
        <v>SR1000 RF thermotherapy system</v>
      </c>
      <c r="J166" s="6" t="str">
        <f>VLOOKUP(B166,'1_문헌특성'!A:BC,43,0)</f>
        <v>RT 20분 전</v>
      </c>
      <c r="K166" s="6" t="str">
        <f>VLOOKUP(B166,'1_문헌특성'!A:BC,51,0)</f>
        <v>RT</v>
      </c>
      <c r="L166" s="6"/>
      <c r="M166" s="6" t="s">
        <v>736</v>
      </c>
      <c r="N166" s="6" t="s">
        <v>784</v>
      </c>
      <c r="O166" s="6" t="s">
        <v>785</v>
      </c>
      <c r="P166" s="6"/>
      <c r="Q166" s="6"/>
      <c r="R166" s="6">
        <v>35</v>
      </c>
      <c r="S166" s="6">
        <v>3</v>
      </c>
      <c r="T166" s="12">
        <v>8.5999999999999993E-2</v>
      </c>
      <c r="U166" s="6">
        <v>34</v>
      </c>
      <c r="V166" s="6">
        <v>4</v>
      </c>
      <c r="W166" s="12">
        <v>0.11799999999999999</v>
      </c>
      <c r="X166" s="6"/>
      <c r="Y166" s="6"/>
      <c r="Z166" s="6"/>
      <c r="AA166" s="6"/>
      <c r="AB166" s="6"/>
    </row>
    <row r="167" spans="2:28" x14ac:dyDescent="0.3">
      <c r="B167" s="6">
        <v>4122</v>
      </c>
      <c r="C167" s="6" t="str">
        <f>VLOOKUP(B167,'1_문헌특성'!A:BC,2,0)</f>
        <v>Lyu (2014)</v>
      </c>
      <c r="D167" s="6" t="str">
        <f>VLOOKUP(B167,'1_문헌특성'!A:BC,3,0)</f>
        <v>RCT</v>
      </c>
      <c r="E167" s="6" t="str">
        <f>VLOOKUP(B167,'1_문헌특성'!A:BC,7,0)</f>
        <v>소화기종양</v>
      </c>
      <c r="F167" s="6" t="str">
        <f>VLOOKUP(B167,'1_문헌특성'!A:BC,8,0)</f>
        <v>위암</v>
      </c>
      <c r="G167" s="6" t="str">
        <f>VLOOKUP(B167,'1_문헌특성'!A:BC,9,0)</f>
        <v>수술 후 재발 위암</v>
      </c>
      <c r="H167" s="6" t="str">
        <f>VLOOKUP(B167,'1_문헌특성'!A:BC,31,0)</f>
        <v>RT+HT</v>
      </c>
      <c r="I167" s="6" t="str">
        <f>VLOOKUP(B167,'1_문헌특성'!A:BC,38,0)</f>
        <v>SR1000 RF thermotherapy system</v>
      </c>
      <c r="J167" s="6" t="str">
        <f>VLOOKUP(B167,'1_문헌특성'!A:BC,43,0)</f>
        <v>RT 20분 전</v>
      </c>
      <c r="K167" s="6" t="str">
        <f>VLOOKUP(B167,'1_문헌특성'!A:BC,51,0)</f>
        <v>RT</v>
      </c>
      <c r="L167" s="6"/>
      <c r="M167" s="6" t="s">
        <v>736</v>
      </c>
      <c r="N167" s="6" t="s">
        <v>995</v>
      </c>
      <c r="O167" s="6" t="s">
        <v>786</v>
      </c>
      <c r="P167" s="6"/>
      <c r="Q167" s="6"/>
      <c r="R167" s="6">
        <v>35</v>
      </c>
      <c r="S167" s="6">
        <v>20</v>
      </c>
      <c r="T167" s="12">
        <v>0.57099999999999995</v>
      </c>
      <c r="U167" s="6">
        <v>34</v>
      </c>
      <c r="V167" s="6">
        <v>16</v>
      </c>
      <c r="W167" s="12">
        <v>0.47099999999999997</v>
      </c>
      <c r="X167" s="6">
        <v>4.3999999999999997E-2</v>
      </c>
      <c r="Y167" s="6"/>
      <c r="Z167" s="6"/>
      <c r="AA167" s="6"/>
      <c r="AB167" s="6"/>
    </row>
    <row r="168" spans="2:28" x14ac:dyDescent="0.3">
      <c r="B168" s="6">
        <v>4122</v>
      </c>
      <c r="C168" s="6" t="str">
        <f>VLOOKUP(B168,'1_문헌특성'!A:BC,2,0)</f>
        <v>Lyu (2014)</v>
      </c>
      <c r="D168" s="6" t="str">
        <f>VLOOKUP(B168,'1_문헌특성'!A:BC,3,0)</f>
        <v>RCT</v>
      </c>
      <c r="E168" s="6" t="str">
        <f>VLOOKUP(B168,'1_문헌특성'!A:BC,7,0)</f>
        <v>소화기종양</v>
      </c>
      <c r="F168" s="6" t="str">
        <f>VLOOKUP(B168,'1_문헌특성'!A:BC,8,0)</f>
        <v>위암</v>
      </c>
      <c r="G168" s="6" t="str">
        <f>VLOOKUP(B168,'1_문헌특성'!A:BC,9,0)</f>
        <v>수술 후 재발 위암</v>
      </c>
      <c r="H168" s="6" t="str">
        <f>VLOOKUP(B168,'1_문헌특성'!A:BC,31,0)</f>
        <v>RT+HT</v>
      </c>
      <c r="I168" s="6" t="str">
        <f>VLOOKUP(B168,'1_문헌특성'!A:BC,38,0)</f>
        <v>SR1000 RF thermotherapy system</v>
      </c>
      <c r="J168" s="6" t="str">
        <f>VLOOKUP(B168,'1_문헌특성'!A:BC,43,0)</f>
        <v>RT 20분 전</v>
      </c>
      <c r="K168" s="6" t="str">
        <f>VLOOKUP(B168,'1_문헌특성'!A:BC,51,0)</f>
        <v>RT</v>
      </c>
      <c r="L168" s="6"/>
      <c r="M168" s="6" t="s">
        <v>773</v>
      </c>
      <c r="N168" s="6" t="s">
        <v>790</v>
      </c>
      <c r="O168" s="6" t="s">
        <v>800</v>
      </c>
      <c r="P168" s="6"/>
      <c r="Q168" s="6"/>
      <c r="R168" s="6">
        <v>34</v>
      </c>
      <c r="S168" s="6">
        <v>20</v>
      </c>
      <c r="T168" s="12">
        <v>0.58799999999999997</v>
      </c>
      <c r="U168" s="6">
        <v>34</v>
      </c>
      <c r="V168" s="6">
        <v>22</v>
      </c>
      <c r="W168" s="12">
        <v>0.64700000000000002</v>
      </c>
      <c r="X168" s="6"/>
      <c r="Y168" s="6"/>
      <c r="Z168" s="6"/>
      <c r="AA168" s="6"/>
      <c r="AB168" s="6"/>
    </row>
    <row r="169" spans="2:28" x14ac:dyDescent="0.3">
      <c r="B169" s="6">
        <v>4122</v>
      </c>
      <c r="C169" s="6" t="str">
        <f>VLOOKUP(B169,'1_문헌특성'!A:BC,2,0)</f>
        <v>Lyu (2014)</v>
      </c>
      <c r="D169" s="6" t="str">
        <f>VLOOKUP(B169,'1_문헌특성'!A:BC,3,0)</f>
        <v>RCT</v>
      </c>
      <c r="E169" s="6" t="str">
        <f>VLOOKUP(B169,'1_문헌특성'!A:BC,7,0)</f>
        <v>소화기종양</v>
      </c>
      <c r="F169" s="6" t="str">
        <f>VLOOKUP(B169,'1_문헌특성'!A:BC,8,0)</f>
        <v>위암</v>
      </c>
      <c r="G169" s="6" t="str">
        <f>VLOOKUP(B169,'1_문헌특성'!A:BC,9,0)</f>
        <v>수술 후 재발 위암</v>
      </c>
      <c r="H169" s="6" t="str">
        <f>VLOOKUP(B169,'1_문헌특성'!A:BC,31,0)</f>
        <v>RT+HT</v>
      </c>
      <c r="I169" s="6" t="str">
        <f>VLOOKUP(B169,'1_문헌특성'!A:BC,38,0)</f>
        <v>SR1000 RF thermotherapy system</v>
      </c>
      <c r="J169" s="6" t="str">
        <f>VLOOKUP(B169,'1_문헌특성'!A:BC,43,0)</f>
        <v>RT 20분 전</v>
      </c>
      <c r="K169" s="6" t="str">
        <f>VLOOKUP(B169,'1_문헌특성'!A:BC,51,0)</f>
        <v>RT</v>
      </c>
      <c r="L169" s="6"/>
      <c r="M169" s="6" t="s">
        <v>773</v>
      </c>
      <c r="N169" s="6" t="s">
        <v>791</v>
      </c>
      <c r="O169" s="6" t="s">
        <v>800</v>
      </c>
      <c r="P169" s="6"/>
      <c r="Q169" s="6"/>
      <c r="R169" s="6">
        <v>34</v>
      </c>
      <c r="S169" s="6">
        <v>2</v>
      </c>
      <c r="T169" s="12">
        <v>5.8999999999999997E-2</v>
      </c>
      <c r="U169" s="6">
        <v>34</v>
      </c>
      <c r="V169" s="6">
        <v>3</v>
      </c>
      <c r="W169" s="12">
        <v>8.7999999999999995E-2</v>
      </c>
      <c r="X169" s="6"/>
      <c r="Y169" s="6"/>
      <c r="Z169" s="6"/>
      <c r="AA169" s="6"/>
      <c r="AB169" s="6"/>
    </row>
    <row r="170" spans="2:28" x14ac:dyDescent="0.3">
      <c r="B170" s="6">
        <v>4122</v>
      </c>
      <c r="C170" s="6" t="str">
        <f>VLOOKUP(B170,'1_문헌특성'!A:BC,2,0)</f>
        <v>Lyu (2014)</v>
      </c>
      <c r="D170" s="6" t="str">
        <f>VLOOKUP(B170,'1_문헌특성'!A:BC,3,0)</f>
        <v>RCT</v>
      </c>
      <c r="E170" s="6" t="str">
        <f>VLOOKUP(B170,'1_문헌특성'!A:BC,7,0)</f>
        <v>소화기종양</v>
      </c>
      <c r="F170" s="6" t="str">
        <f>VLOOKUP(B170,'1_문헌특성'!A:BC,8,0)</f>
        <v>위암</v>
      </c>
      <c r="G170" s="6" t="str">
        <f>VLOOKUP(B170,'1_문헌특성'!A:BC,9,0)</f>
        <v>수술 후 재발 위암</v>
      </c>
      <c r="H170" s="6" t="str">
        <f>VLOOKUP(B170,'1_문헌특성'!A:BC,31,0)</f>
        <v>RT+HT</v>
      </c>
      <c r="I170" s="6" t="str">
        <f>VLOOKUP(B170,'1_문헌특성'!A:BC,38,0)</f>
        <v>SR1000 RF thermotherapy system</v>
      </c>
      <c r="J170" s="6" t="str">
        <f>VLOOKUP(B170,'1_문헌특성'!A:BC,43,0)</f>
        <v>RT 20분 전</v>
      </c>
      <c r="K170" s="6" t="str">
        <f>VLOOKUP(B170,'1_문헌특성'!A:BC,51,0)</f>
        <v>RT</v>
      </c>
      <c r="L170" s="6"/>
      <c r="M170" s="6" t="s">
        <v>773</v>
      </c>
      <c r="N170" s="6" t="s">
        <v>792</v>
      </c>
      <c r="O170" s="6" t="s">
        <v>800</v>
      </c>
      <c r="P170" s="6"/>
      <c r="Q170" s="6"/>
      <c r="R170" s="6">
        <v>34</v>
      </c>
      <c r="S170" s="6">
        <v>15</v>
      </c>
      <c r="T170" s="12">
        <v>0.441</v>
      </c>
      <c r="U170" s="6">
        <v>34</v>
      </c>
      <c r="V170" s="6">
        <v>17</v>
      </c>
      <c r="W170" s="11">
        <v>0.5</v>
      </c>
      <c r="X170" s="6"/>
      <c r="Y170" s="6"/>
      <c r="Z170" s="6"/>
      <c r="AA170" s="6"/>
      <c r="AB170" s="6"/>
    </row>
    <row r="171" spans="2:28" x14ac:dyDescent="0.3">
      <c r="B171" s="6">
        <v>4122</v>
      </c>
      <c r="C171" s="6" t="str">
        <f>VLOOKUP(B171,'1_문헌특성'!A:BC,2,0)</f>
        <v>Lyu (2014)</v>
      </c>
      <c r="D171" s="6" t="str">
        <f>VLOOKUP(B171,'1_문헌특성'!A:BC,3,0)</f>
        <v>RCT</v>
      </c>
      <c r="E171" s="6" t="str">
        <f>VLOOKUP(B171,'1_문헌특성'!A:BC,7,0)</f>
        <v>소화기종양</v>
      </c>
      <c r="F171" s="6" t="str">
        <f>VLOOKUP(B171,'1_문헌특성'!A:BC,8,0)</f>
        <v>위암</v>
      </c>
      <c r="G171" s="6" t="str">
        <f>VLOOKUP(B171,'1_문헌특성'!A:BC,9,0)</f>
        <v>수술 후 재발 위암</v>
      </c>
      <c r="H171" s="6" t="str">
        <f>VLOOKUP(B171,'1_문헌특성'!A:BC,31,0)</f>
        <v>RT+HT</v>
      </c>
      <c r="I171" s="6" t="str">
        <f>VLOOKUP(B171,'1_문헌특성'!A:BC,38,0)</f>
        <v>SR1000 RF thermotherapy system</v>
      </c>
      <c r="J171" s="6" t="str">
        <f>VLOOKUP(B171,'1_문헌특성'!A:BC,43,0)</f>
        <v>RT 20분 전</v>
      </c>
      <c r="K171" s="6" t="str">
        <f>VLOOKUP(B171,'1_문헌특성'!A:BC,51,0)</f>
        <v>RT</v>
      </c>
      <c r="L171" s="6"/>
      <c r="M171" s="6" t="s">
        <v>773</v>
      </c>
      <c r="N171" s="6" t="s">
        <v>793</v>
      </c>
      <c r="O171" s="6" t="s">
        <v>800</v>
      </c>
      <c r="P171" s="6"/>
      <c r="Q171" s="6"/>
      <c r="R171" s="6">
        <v>34</v>
      </c>
      <c r="S171" s="6">
        <v>3</v>
      </c>
      <c r="T171" s="12">
        <v>8.7999999999999995E-2</v>
      </c>
      <c r="U171" s="6">
        <v>34</v>
      </c>
      <c r="V171" s="6">
        <v>2</v>
      </c>
      <c r="W171" s="12">
        <v>5.8999999999999997E-2</v>
      </c>
      <c r="X171" s="6"/>
      <c r="Y171" s="6"/>
      <c r="Z171" s="6"/>
      <c r="AA171" s="6"/>
      <c r="AB171" s="6"/>
    </row>
    <row r="172" spans="2:28" x14ac:dyDescent="0.3">
      <c r="B172" s="6">
        <v>4122</v>
      </c>
      <c r="C172" s="6" t="str">
        <f>VLOOKUP(B172,'1_문헌특성'!A:BC,2,0)</f>
        <v>Lyu (2014)</v>
      </c>
      <c r="D172" s="6" t="str">
        <f>VLOOKUP(B172,'1_문헌특성'!A:BC,3,0)</f>
        <v>RCT</v>
      </c>
      <c r="E172" s="6" t="str">
        <f>VLOOKUP(B172,'1_문헌특성'!A:BC,7,0)</f>
        <v>소화기종양</v>
      </c>
      <c r="F172" s="6" t="str">
        <f>VLOOKUP(B172,'1_문헌특성'!A:BC,8,0)</f>
        <v>위암</v>
      </c>
      <c r="G172" s="6" t="str">
        <f>VLOOKUP(B172,'1_문헌특성'!A:BC,9,0)</f>
        <v>수술 후 재발 위암</v>
      </c>
      <c r="H172" s="6" t="str">
        <f>VLOOKUP(B172,'1_문헌특성'!A:BC,31,0)</f>
        <v>RT+HT</v>
      </c>
      <c r="I172" s="6" t="str">
        <f>VLOOKUP(B172,'1_문헌특성'!A:BC,38,0)</f>
        <v>SR1000 RF thermotherapy system</v>
      </c>
      <c r="J172" s="6" t="str">
        <f>VLOOKUP(B172,'1_문헌특성'!A:BC,43,0)</f>
        <v>RT 20분 전</v>
      </c>
      <c r="K172" s="6" t="str">
        <f>VLOOKUP(B172,'1_문헌특성'!A:BC,51,0)</f>
        <v>RT</v>
      </c>
      <c r="L172" s="6"/>
      <c r="M172" s="6" t="s">
        <v>773</v>
      </c>
      <c r="N172" s="6" t="s">
        <v>794</v>
      </c>
      <c r="O172" s="6" t="s">
        <v>800</v>
      </c>
      <c r="P172" s="6"/>
      <c r="Q172" s="6"/>
      <c r="R172" s="6">
        <v>34</v>
      </c>
      <c r="S172" s="6">
        <v>23</v>
      </c>
      <c r="T172" s="12">
        <v>0.67600000000000005</v>
      </c>
      <c r="U172" s="6">
        <v>34</v>
      </c>
      <c r="V172" s="6">
        <v>25</v>
      </c>
      <c r="W172" s="12">
        <v>0.73499999999999999</v>
      </c>
      <c r="X172" s="6"/>
      <c r="Y172" s="6"/>
      <c r="Z172" s="6"/>
      <c r="AA172" s="6"/>
      <c r="AB172" s="6"/>
    </row>
    <row r="173" spans="2:28" x14ac:dyDescent="0.3">
      <c r="B173" s="6">
        <v>4122</v>
      </c>
      <c r="C173" s="6" t="str">
        <f>VLOOKUP(B173,'1_문헌특성'!A:BC,2,0)</f>
        <v>Lyu (2014)</v>
      </c>
      <c r="D173" s="6" t="str">
        <f>VLOOKUP(B173,'1_문헌특성'!A:BC,3,0)</f>
        <v>RCT</v>
      </c>
      <c r="E173" s="6" t="str">
        <f>VLOOKUP(B173,'1_문헌특성'!A:BC,7,0)</f>
        <v>소화기종양</v>
      </c>
      <c r="F173" s="6" t="str">
        <f>VLOOKUP(B173,'1_문헌특성'!A:BC,8,0)</f>
        <v>위암</v>
      </c>
      <c r="G173" s="6" t="str">
        <f>VLOOKUP(B173,'1_문헌특성'!A:BC,9,0)</f>
        <v>수술 후 재발 위암</v>
      </c>
      <c r="H173" s="6" t="str">
        <f>VLOOKUP(B173,'1_문헌특성'!A:BC,31,0)</f>
        <v>RT+HT</v>
      </c>
      <c r="I173" s="6" t="str">
        <f>VLOOKUP(B173,'1_문헌특성'!A:BC,38,0)</f>
        <v>SR1000 RF thermotherapy system</v>
      </c>
      <c r="J173" s="6" t="str">
        <f>VLOOKUP(B173,'1_문헌특성'!A:BC,43,0)</f>
        <v>RT 20분 전</v>
      </c>
      <c r="K173" s="6" t="str">
        <f>VLOOKUP(B173,'1_문헌특성'!A:BC,51,0)</f>
        <v>RT</v>
      </c>
      <c r="L173" s="6"/>
      <c r="M173" s="6" t="s">
        <v>773</v>
      </c>
      <c r="N173" s="6" t="s">
        <v>795</v>
      </c>
      <c r="O173" s="6" t="s">
        <v>800</v>
      </c>
      <c r="P173" s="6"/>
      <c r="Q173" s="6"/>
      <c r="R173" s="6">
        <v>34</v>
      </c>
      <c r="S173" s="6">
        <v>1</v>
      </c>
      <c r="T173" s="12">
        <v>2.9000000000000001E-2</v>
      </c>
      <c r="U173" s="6">
        <v>34</v>
      </c>
      <c r="V173" s="6">
        <v>1</v>
      </c>
      <c r="W173" s="12">
        <v>2.9000000000000001E-2</v>
      </c>
      <c r="X173" s="6"/>
      <c r="Y173" s="6"/>
      <c r="Z173" s="6"/>
      <c r="AA173" s="6"/>
      <c r="AB173" s="6"/>
    </row>
    <row r="174" spans="2:28" x14ac:dyDescent="0.3">
      <c r="B174" s="6">
        <v>4122</v>
      </c>
      <c r="C174" s="6" t="str">
        <f>VLOOKUP(B174,'1_문헌특성'!A:BC,2,0)</f>
        <v>Lyu (2014)</v>
      </c>
      <c r="D174" s="6" t="str">
        <f>VLOOKUP(B174,'1_문헌특성'!A:BC,3,0)</f>
        <v>RCT</v>
      </c>
      <c r="E174" s="6" t="str">
        <f>VLOOKUP(B174,'1_문헌특성'!A:BC,7,0)</f>
        <v>소화기종양</v>
      </c>
      <c r="F174" s="6" t="str">
        <f>VLOOKUP(B174,'1_문헌특성'!A:BC,8,0)</f>
        <v>위암</v>
      </c>
      <c r="G174" s="6" t="str">
        <f>VLOOKUP(B174,'1_문헌특성'!A:BC,9,0)</f>
        <v>수술 후 재발 위암</v>
      </c>
      <c r="H174" s="6" t="str">
        <f>VLOOKUP(B174,'1_문헌특성'!A:BC,31,0)</f>
        <v>RT+HT</v>
      </c>
      <c r="I174" s="6" t="str">
        <f>VLOOKUP(B174,'1_문헌특성'!A:BC,38,0)</f>
        <v>SR1000 RF thermotherapy system</v>
      </c>
      <c r="J174" s="6" t="str">
        <f>VLOOKUP(B174,'1_문헌특성'!A:BC,43,0)</f>
        <v>RT 20분 전</v>
      </c>
      <c r="K174" s="6" t="str">
        <f>VLOOKUP(B174,'1_문헌특성'!A:BC,51,0)</f>
        <v>RT</v>
      </c>
      <c r="L174" s="6"/>
      <c r="M174" s="6" t="s">
        <v>773</v>
      </c>
      <c r="N174" s="6" t="s">
        <v>796</v>
      </c>
      <c r="O174" s="6" t="s">
        <v>800</v>
      </c>
      <c r="P174" s="6"/>
      <c r="Q174" s="6"/>
      <c r="R174" s="6">
        <v>34</v>
      </c>
      <c r="S174" s="6">
        <v>21</v>
      </c>
      <c r="T174" s="12">
        <v>0.61799999999999999</v>
      </c>
      <c r="U174" s="6">
        <v>34</v>
      </c>
      <c r="V174" s="6">
        <v>24</v>
      </c>
      <c r="W174" s="12">
        <v>0.70599999999999996</v>
      </c>
      <c r="X174" s="6"/>
      <c r="Y174" s="6"/>
      <c r="Z174" s="6"/>
      <c r="AA174" s="6"/>
      <c r="AB174" s="6"/>
    </row>
    <row r="175" spans="2:28" x14ac:dyDescent="0.3">
      <c r="B175" s="6">
        <v>4122</v>
      </c>
      <c r="C175" s="6" t="str">
        <f>VLOOKUP(B175,'1_문헌특성'!A:BC,2,0)</f>
        <v>Lyu (2014)</v>
      </c>
      <c r="D175" s="6" t="str">
        <f>VLOOKUP(B175,'1_문헌특성'!A:BC,3,0)</f>
        <v>RCT</v>
      </c>
      <c r="E175" s="6" t="str">
        <f>VLOOKUP(B175,'1_문헌특성'!A:BC,7,0)</f>
        <v>소화기종양</v>
      </c>
      <c r="F175" s="6" t="str">
        <f>VLOOKUP(B175,'1_문헌특성'!A:BC,8,0)</f>
        <v>위암</v>
      </c>
      <c r="G175" s="6" t="str">
        <f>VLOOKUP(B175,'1_문헌특성'!A:BC,9,0)</f>
        <v>수술 후 재발 위암</v>
      </c>
      <c r="H175" s="6" t="str">
        <f>VLOOKUP(B175,'1_문헌특성'!A:BC,31,0)</f>
        <v>RT+HT</v>
      </c>
      <c r="I175" s="6" t="str">
        <f>VLOOKUP(B175,'1_문헌특성'!A:BC,38,0)</f>
        <v>SR1000 RF thermotherapy system</v>
      </c>
      <c r="J175" s="6" t="str">
        <f>VLOOKUP(B175,'1_문헌특성'!A:BC,43,0)</f>
        <v>RT 20분 전</v>
      </c>
      <c r="K175" s="6" t="str">
        <f>VLOOKUP(B175,'1_문헌특성'!A:BC,51,0)</f>
        <v>RT</v>
      </c>
      <c r="L175" s="6"/>
      <c r="M175" s="6" t="s">
        <v>773</v>
      </c>
      <c r="N175" s="6" t="s">
        <v>797</v>
      </c>
      <c r="O175" s="6" t="s">
        <v>800</v>
      </c>
      <c r="P175" s="6"/>
      <c r="Q175" s="6"/>
      <c r="R175" s="6">
        <v>34</v>
      </c>
      <c r="S175" s="6">
        <v>2</v>
      </c>
      <c r="T175" s="12">
        <v>5.8999999999999997E-2</v>
      </c>
      <c r="U175" s="6">
        <v>34</v>
      </c>
      <c r="V175" s="6">
        <v>3</v>
      </c>
      <c r="W175" s="12">
        <v>8.7999999999999995E-2</v>
      </c>
      <c r="X175" s="6"/>
      <c r="Y175" s="6"/>
      <c r="Z175" s="6"/>
      <c r="AA175" s="6"/>
      <c r="AB175" s="6"/>
    </row>
    <row r="176" spans="2:28" x14ac:dyDescent="0.3">
      <c r="B176" s="6">
        <v>4122</v>
      </c>
      <c r="C176" s="6" t="str">
        <f>VLOOKUP(B176,'1_문헌특성'!A:BC,2,0)</f>
        <v>Lyu (2014)</v>
      </c>
      <c r="D176" s="6" t="str">
        <f>VLOOKUP(B176,'1_문헌특성'!A:BC,3,0)</f>
        <v>RCT</v>
      </c>
      <c r="E176" s="6" t="str">
        <f>VLOOKUP(B176,'1_문헌특성'!A:BC,7,0)</f>
        <v>소화기종양</v>
      </c>
      <c r="F176" s="6" t="str">
        <f>VLOOKUP(B176,'1_문헌특성'!A:BC,8,0)</f>
        <v>위암</v>
      </c>
      <c r="G176" s="6" t="str">
        <f>VLOOKUP(B176,'1_문헌특성'!A:BC,9,0)</f>
        <v>수술 후 재발 위암</v>
      </c>
      <c r="H176" s="6" t="str">
        <f>VLOOKUP(B176,'1_문헌특성'!A:BC,31,0)</f>
        <v>RT+HT</v>
      </c>
      <c r="I176" s="6" t="str">
        <f>VLOOKUP(B176,'1_문헌특성'!A:BC,38,0)</f>
        <v>SR1000 RF thermotherapy system</v>
      </c>
      <c r="J176" s="6" t="str">
        <f>VLOOKUP(B176,'1_문헌특성'!A:BC,43,0)</f>
        <v>RT 20분 전</v>
      </c>
      <c r="K176" s="6" t="str">
        <f>VLOOKUP(B176,'1_문헌특성'!A:BC,51,0)</f>
        <v>RT</v>
      </c>
      <c r="L176" s="6"/>
      <c r="M176" s="6" t="s">
        <v>773</v>
      </c>
      <c r="N176" s="6" t="s">
        <v>798</v>
      </c>
      <c r="O176" s="6" t="s">
        <v>800</v>
      </c>
      <c r="P176" s="6"/>
      <c r="Q176" s="6"/>
      <c r="R176" s="6">
        <v>34</v>
      </c>
      <c r="S176" s="6">
        <v>14</v>
      </c>
      <c r="T176" s="12">
        <v>0.41199999999999998</v>
      </c>
      <c r="U176" s="6">
        <v>34</v>
      </c>
      <c r="V176" s="6">
        <v>15</v>
      </c>
      <c r="W176" s="12">
        <v>0.441</v>
      </c>
      <c r="X176" s="6"/>
      <c r="Y176" s="6"/>
      <c r="Z176" s="6"/>
      <c r="AA176" s="6"/>
      <c r="AB176" s="6"/>
    </row>
    <row r="177" spans="2:28" x14ac:dyDescent="0.3">
      <c r="B177" s="6">
        <v>4122</v>
      </c>
      <c r="C177" s="6" t="str">
        <f>VLOOKUP(B177,'1_문헌특성'!A:BC,2,0)</f>
        <v>Lyu (2014)</v>
      </c>
      <c r="D177" s="6" t="str">
        <f>VLOOKUP(B177,'1_문헌특성'!A:BC,3,0)</f>
        <v>RCT</v>
      </c>
      <c r="E177" s="6" t="str">
        <f>VLOOKUP(B177,'1_문헌특성'!A:BC,7,0)</f>
        <v>소화기종양</v>
      </c>
      <c r="F177" s="6" t="str">
        <f>VLOOKUP(B177,'1_문헌특성'!A:BC,8,0)</f>
        <v>위암</v>
      </c>
      <c r="G177" s="6" t="str">
        <f>VLOOKUP(B177,'1_문헌특성'!A:BC,9,0)</f>
        <v>수술 후 재발 위암</v>
      </c>
      <c r="H177" s="6" t="str">
        <f>VLOOKUP(B177,'1_문헌특성'!A:BC,31,0)</f>
        <v>RT+HT</v>
      </c>
      <c r="I177" s="6" t="str">
        <f>VLOOKUP(B177,'1_문헌특성'!A:BC,38,0)</f>
        <v>SR1000 RF thermotherapy system</v>
      </c>
      <c r="J177" s="6" t="str">
        <f>VLOOKUP(B177,'1_문헌특성'!A:BC,43,0)</f>
        <v>RT 20분 전</v>
      </c>
      <c r="K177" s="6" t="str">
        <f>VLOOKUP(B177,'1_문헌특성'!A:BC,51,0)</f>
        <v>RT</v>
      </c>
      <c r="L177" s="6"/>
      <c r="M177" s="6" t="s">
        <v>773</v>
      </c>
      <c r="N177" s="6" t="s">
        <v>799</v>
      </c>
      <c r="O177" s="6" t="s">
        <v>800</v>
      </c>
      <c r="P177" s="6"/>
      <c r="Q177" s="6"/>
      <c r="R177" s="6">
        <v>34</v>
      </c>
      <c r="S177" s="6">
        <v>0</v>
      </c>
      <c r="T177" s="12">
        <v>0</v>
      </c>
      <c r="U177" s="6">
        <v>34</v>
      </c>
      <c r="V177" s="6">
        <v>1</v>
      </c>
      <c r="W177" s="12">
        <v>2.9000000000000001E-2</v>
      </c>
      <c r="X177" s="6"/>
      <c r="Y177" s="6"/>
      <c r="Z177" s="6"/>
      <c r="AA177" s="6"/>
      <c r="AB177" s="6"/>
    </row>
    <row r="178" spans="2:28" x14ac:dyDescent="0.3">
      <c r="B178" s="6">
        <v>6759</v>
      </c>
      <c r="C178" s="6" t="str">
        <f>VLOOKUP(B178,'1_문헌특성'!A:BC,2,0)</f>
        <v>Schulze (2006)</v>
      </c>
      <c r="D178" s="6" t="str">
        <f>VLOOKUP(B178,'1_문헌특성'!A:BC,3,0)</f>
        <v>RCT</v>
      </c>
      <c r="E178" s="6" t="str">
        <f>VLOOKUP(B178,'1_문헌특성'!A:BC,7,0)</f>
        <v>소화기종양</v>
      </c>
      <c r="F178" s="6" t="str">
        <f>VLOOKUP(B178,'1_문헌특성'!A:BC,8,0)</f>
        <v>항문직장암</v>
      </c>
      <c r="G178" s="6" t="str">
        <f>VLOOKUP(B178,'1_문헌특성'!A:BC,9,0)</f>
        <v>국소 진행성 직장암</v>
      </c>
      <c r="H178" s="6" t="str">
        <f>VLOOKUP(B178,'1_문헌특성'!A:BC,31,0)</f>
        <v>RCT+HT</v>
      </c>
      <c r="I178" s="6" t="str">
        <f>VLOOKUP(B178,'1_문헌특성'!A:BC,38,0)</f>
        <v>BSD-2000s</v>
      </c>
      <c r="J178" s="6" t="str">
        <f>VLOOKUP(B178,'1_문헌특성'!A:BC,43,0)</f>
        <v>RT 15-20분 전, CT와 동시에 수행</v>
      </c>
      <c r="K178" s="6" t="str">
        <f>VLOOKUP(B178,'1_문헌특성'!A:BC,51,0)</f>
        <v>RCT</v>
      </c>
      <c r="L178" s="6"/>
      <c r="M178" s="6" t="s">
        <v>847</v>
      </c>
      <c r="N178" s="6" t="s">
        <v>850</v>
      </c>
      <c r="O178" s="6" t="s">
        <v>848</v>
      </c>
      <c r="P178" s="6" t="s">
        <v>849</v>
      </c>
      <c r="Q178" s="6"/>
      <c r="R178" s="6">
        <v>27</v>
      </c>
      <c r="S178" s="6">
        <v>3</v>
      </c>
      <c r="T178" s="12"/>
      <c r="U178" s="6">
        <v>19</v>
      </c>
      <c r="V178" s="6">
        <v>1</v>
      </c>
      <c r="W178" s="6"/>
      <c r="X178" s="6"/>
      <c r="Y178" s="6"/>
      <c r="Z178" s="6"/>
      <c r="AA178" s="6"/>
      <c r="AB178" s="6"/>
    </row>
    <row r="179" spans="2:28" x14ac:dyDescent="0.3">
      <c r="B179" s="6">
        <v>6759</v>
      </c>
      <c r="C179" s="6" t="str">
        <f>VLOOKUP(B179,'1_문헌특성'!A:BC,2,0)</f>
        <v>Schulze (2006)</v>
      </c>
      <c r="D179" s="6" t="str">
        <f>VLOOKUP(B179,'1_문헌특성'!A:BC,3,0)</f>
        <v>RCT</v>
      </c>
      <c r="E179" s="6" t="str">
        <f>VLOOKUP(B179,'1_문헌특성'!A:BC,7,0)</f>
        <v>소화기종양</v>
      </c>
      <c r="F179" s="6" t="str">
        <f>VLOOKUP(B179,'1_문헌특성'!A:BC,8,0)</f>
        <v>항문직장암</v>
      </c>
      <c r="G179" s="6" t="str">
        <f>VLOOKUP(B179,'1_문헌특성'!A:BC,9,0)</f>
        <v>국소 진행성 직장암</v>
      </c>
      <c r="H179" s="6" t="str">
        <f>VLOOKUP(B179,'1_문헌특성'!A:BC,31,0)</f>
        <v>RCT+HT</v>
      </c>
      <c r="I179" s="6" t="str">
        <f>VLOOKUP(B179,'1_문헌특성'!A:BC,38,0)</f>
        <v>BSD-2000s</v>
      </c>
      <c r="J179" s="6" t="str">
        <f>VLOOKUP(B179,'1_문헌특성'!A:BC,43,0)</f>
        <v>RT 15-20분 전, CT와 동시에 수행</v>
      </c>
      <c r="K179" s="6" t="str">
        <f>VLOOKUP(B179,'1_문헌특성'!A:BC,51,0)</f>
        <v>RCT</v>
      </c>
      <c r="L179" s="6"/>
      <c r="M179" s="6" t="s">
        <v>851</v>
      </c>
      <c r="N179" s="6" t="s">
        <v>852</v>
      </c>
      <c r="O179" s="6" t="s">
        <v>848</v>
      </c>
      <c r="P179" s="6" t="s">
        <v>849</v>
      </c>
      <c r="Q179" s="6"/>
      <c r="R179" s="6">
        <v>27</v>
      </c>
      <c r="S179" s="6">
        <v>1</v>
      </c>
      <c r="T179" s="12"/>
      <c r="U179" s="6">
        <v>19</v>
      </c>
      <c r="V179" s="6">
        <v>0</v>
      </c>
      <c r="W179" s="6"/>
      <c r="X179" s="6"/>
      <c r="Y179" s="6"/>
      <c r="Z179" s="6"/>
      <c r="AA179" s="6"/>
      <c r="AB179" s="6"/>
    </row>
    <row r="180" spans="2:28" x14ac:dyDescent="0.3">
      <c r="B180" s="6" t="s">
        <v>886</v>
      </c>
      <c r="C180" s="6" t="str">
        <f>VLOOKUP(B180,'1_문헌특성'!A:BC,2,0)</f>
        <v>van der Zee (2000)</v>
      </c>
      <c r="D180" s="6" t="str">
        <f>VLOOKUP(B180,'1_문헌특성'!A:BC,3,0)</f>
        <v>RCT</v>
      </c>
      <c r="E180" s="6" t="str">
        <f>VLOOKUP(B180,'1_문헌특성'!A:BC,7,0)</f>
        <v>소화기종양</v>
      </c>
      <c r="F180" s="6" t="str">
        <f>VLOOKUP(B180,'1_문헌특성'!A:BC,8,0)</f>
        <v>항문직장암</v>
      </c>
      <c r="G180" s="6" t="str">
        <f>VLOOKUP(B180,'1_문헌특성'!A:BC,9,0)</f>
        <v>국소 진행성 원발 또는 재발 직장암</v>
      </c>
      <c r="H180" s="6" t="str">
        <f>VLOOKUP(B180,'1_문헌특성'!A:BC,31,0)</f>
        <v>RT+HT</v>
      </c>
      <c r="I180" s="6" t="str">
        <f>VLOOKUP(B180,'1_문헌특성'!A:BC,38,0)</f>
        <v>BSD-2000</v>
      </c>
      <c r="J180" s="6" t="str">
        <f>VLOOKUP(B180,'1_문헌특성'!A:BC,43,0)</f>
        <v>방사선 치료 1-4시간 뒤 시행</v>
      </c>
      <c r="K180" s="6" t="str">
        <f>VLOOKUP(B180,'1_문헌특성'!A:BC,51,0)</f>
        <v>RT</v>
      </c>
      <c r="L180" s="6"/>
      <c r="M180" s="6" t="s">
        <v>887</v>
      </c>
      <c r="N180" s="6" t="s">
        <v>887</v>
      </c>
      <c r="O180" s="6" t="s">
        <v>888</v>
      </c>
      <c r="P180" s="6"/>
      <c r="Q180" s="6" t="s">
        <v>893</v>
      </c>
      <c r="R180" s="6">
        <v>72</v>
      </c>
      <c r="S180" s="6">
        <v>15</v>
      </c>
      <c r="T180" s="12"/>
      <c r="U180" s="6">
        <v>71</v>
      </c>
      <c r="V180" s="6">
        <v>11</v>
      </c>
      <c r="W180" s="6"/>
      <c r="X180" s="6" t="s">
        <v>742</v>
      </c>
      <c r="Y180" s="6"/>
      <c r="Z180" s="6"/>
      <c r="AA180" s="6"/>
      <c r="AB180" s="6"/>
    </row>
    <row r="181" spans="2:28" x14ac:dyDescent="0.3">
      <c r="B181" s="6" t="s">
        <v>886</v>
      </c>
      <c r="C181" s="6" t="str">
        <f>VLOOKUP(B181,'1_문헌특성'!A:BC,2,0)</f>
        <v>van der Zee (2000)</v>
      </c>
      <c r="D181" s="6" t="str">
        <f>VLOOKUP(B181,'1_문헌특성'!A:BC,3,0)</f>
        <v>RCT</v>
      </c>
      <c r="E181" s="6" t="str">
        <f>VLOOKUP(B181,'1_문헌특성'!A:BC,7,0)</f>
        <v>소화기종양</v>
      </c>
      <c r="F181" s="6" t="str">
        <f>VLOOKUP(B181,'1_문헌특성'!A:BC,8,0)</f>
        <v>항문직장암</v>
      </c>
      <c r="G181" s="6" t="str">
        <f>VLOOKUP(B181,'1_문헌특성'!A:BC,9,0)</f>
        <v>국소 진행성 원발 또는 재발 직장암</v>
      </c>
      <c r="H181" s="6" t="str">
        <f>VLOOKUP(B181,'1_문헌특성'!A:BC,31,0)</f>
        <v>RT+HT</v>
      </c>
      <c r="I181" s="6" t="str">
        <f>VLOOKUP(B181,'1_문헌특성'!A:BC,38,0)</f>
        <v>BSD-2000</v>
      </c>
      <c r="J181" s="6" t="str">
        <f>VLOOKUP(B181,'1_문헌특성'!A:BC,43,0)</f>
        <v>방사선 치료 1-4시간 뒤 시행</v>
      </c>
      <c r="K181" s="6" t="str">
        <f>VLOOKUP(B181,'1_문헌특성'!A:BC,51,0)</f>
        <v>RT</v>
      </c>
      <c r="L181" s="6"/>
      <c r="M181" s="6" t="s">
        <v>889</v>
      </c>
      <c r="N181" s="6" t="s">
        <v>616</v>
      </c>
      <c r="O181" s="6" t="s">
        <v>890</v>
      </c>
      <c r="P181" s="6"/>
      <c r="Q181" s="6"/>
      <c r="R181" s="6">
        <v>72</v>
      </c>
      <c r="S181" s="6">
        <v>52</v>
      </c>
      <c r="T181" s="12"/>
      <c r="U181" s="6">
        <v>71</v>
      </c>
      <c r="V181" s="6">
        <v>44</v>
      </c>
      <c r="W181" s="11"/>
      <c r="X181" s="6">
        <v>0.44</v>
      </c>
      <c r="Y181" s="6"/>
      <c r="Z181" s="6"/>
      <c r="AA181" s="6"/>
      <c r="AB181" s="6"/>
    </row>
    <row r="182" spans="2:28" x14ac:dyDescent="0.3">
      <c r="B182" s="6" t="s">
        <v>886</v>
      </c>
      <c r="C182" s="6" t="str">
        <f>VLOOKUP(B182,'1_문헌특성'!A:BC,2,0)</f>
        <v>van der Zee (2000)</v>
      </c>
      <c r="D182" s="6" t="str">
        <f>VLOOKUP(B182,'1_문헌특성'!A:BC,3,0)</f>
        <v>RCT</v>
      </c>
      <c r="E182" s="6" t="str">
        <f>VLOOKUP(B182,'1_문헌특성'!A:BC,7,0)</f>
        <v>소화기종양</v>
      </c>
      <c r="F182" s="6" t="str">
        <f>VLOOKUP(B182,'1_문헌특성'!A:BC,8,0)</f>
        <v>항문직장암</v>
      </c>
      <c r="G182" s="6" t="str">
        <f>VLOOKUP(B182,'1_문헌특성'!A:BC,9,0)</f>
        <v>국소 진행성 원발 또는 재발 직장암</v>
      </c>
      <c r="H182" s="6" t="str">
        <f>VLOOKUP(B182,'1_문헌특성'!A:BC,31,0)</f>
        <v>RT+HT</v>
      </c>
      <c r="I182" s="6" t="str">
        <f>VLOOKUP(B182,'1_문헌특성'!A:BC,38,0)</f>
        <v>BSD-2000</v>
      </c>
      <c r="J182" s="6" t="str">
        <f>VLOOKUP(B182,'1_문헌특성'!A:BC,43,0)</f>
        <v>방사선 치료 1-4시간 뒤 시행</v>
      </c>
      <c r="K182" s="6" t="str">
        <f>VLOOKUP(B182,'1_문헌특성'!A:BC,51,0)</f>
        <v>RT</v>
      </c>
      <c r="L182" s="6"/>
      <c r="M182" s="6" t="s">
        <v>892</v>
      </c>
      <c r="N182" s="6" t="s">
        <v>892</v>
      </c>
      <c r="O182" s="6"/>
      <c r="P182" s="6"/>
      <c r="Q182" s="6" t="s">
        <v>893</v>
      </c>
      <c r="R182" s="6">
        <v>72</v>
      </c>
      <c r="S182" s="6"/>
      <c r="T182" s="12">
        <v>0.16</v>
      </c>
      <c r="U182" s="6">
        <v>71</v>
      </c>
      <c r="V182" s="6"/>
      <c r="W182" s="12">
        <v>0.08</v>
      </c>
      <c r="X182" s="6"/>
      <c r="Y182" s="6"/>
      <c r="Z182" s="6"/>
      <c r="AA182" s="6"/>
      <c r="AB182" s="6"/>
    </row>
    <row r="183" spans="2:28" x14ac:dyDescent="0.3">
      <c r="B183" s="6">
        <v>12220</v>
      </c>
      <c r="C183" s="6" t="str">
        <f>VLOOKUP(B183,'1_문헌특성'!A:BC,2,0)</f>
        <v>Li (2021)</v>
      </c>
      <c r="D183" s="6" t="str">
        <f>VLOOKUP(B183,'1_문헌특성'!A:BC,3,0)</f>
        <v>RCT</v>
      </c>
      <c r="E183" s="6" t="str">
        <f>VLOOKUP(B183,'1_문헌특성'!A:BC,7,0)</f>
        <v>소화기종양</v>
      </c>
      <c r="F183" s="6" t="str">
        <f>VLOOKUP(B183,'1_문헌특성'!A:BC,8,0)</f>
        <v>간암</v>
      </c>
      <c r="G183" s="6" t="str">
        <f>VLOOKUP(B183,'1_문헌특성'!A:BC,9,0)</f>
        <v>진행성 간세포암</v>
      </c>
      <c r="H183" s="6" t="str">
        <f>VLOOKUP(B183,'1_문헌특성'!A:BC,31,0)</f>
        <v>TACE+HT</v>
      </c>
      <c r="I183" s="6" t="str">
        <f>VLOOKUP(B183,'1_문헌특성'!A:BC,38,0)</f>
        <v>W-1942-ST</v>
      </c>
      <c r="J183" s="6" t="str">
        <f>VLOOKUP(B183,'1_문헌특성'!A:BC,43,0)</f>
        <v>TACE 수행 3일 후</v>
      </c>
      <c r="K183" s="6" t="str">
        <f>VLOOKUP(B183,'1_문헌특성'!A:BC,51,0)</f>
        <v>TACE</v>
      </c>
      <c r="L183" s="6"/>
      <c r="M183" s="6" t="s">
        <v>918</v>
      </c>
      <c r="N183" s="6" t="s">
        <v>919</v>
      </c>
      <c r="O183" s="6" t="s">
        <v>920</v>
      </c>
      <c r="P183" s="6"/>
      <c r="Q183" s="6" t="s">
        <v>923</v>
      </c>
      <c r="R183" s="6">
        <v>49</v>
      </c>
      <c r="S183" s="6">
        <v>22</v>
      </c>
      <c r="T183" s="12">
        <v>0.44900000000000001</v>
      </c>
      <c r="U183" s="6">
        <v>49</v>
      </c>
      <c r="V183" s="6">
        <v>12</v>
      </c>
      <c r="W183" s="12">
        <v>0.24490000000000001</v>
      </c>
      <c r="X183" s="6" t="s">
        <v>924</v>
      </c>
      <c r="Y183" s="6"/>
      <c r="Z183" s="6"/>
      <c r="AA183" s="6"/>
      <c r="AB183" s="6"/>
    </row>
    <row r="184" spans="2:28" x14ac:dyDescent="0.3">
      <c r="B184" s="6">
        <v>12220</v>
      </c>
      <c r="C184" s="6" t="str">
        <f>VLOOKUP(B184,'1_문헌특성'!A:BC,2,0)</f>
        <v>Li (2021)</v>
      </c>
      <c r="D184" s="6" t="str">
        <f>VLOOKUP(B184,'1_문헌특성'!A:BC,3,0)</f>
        <v>RCT</v>
      </c>
      <c r="E184" s="6" t="str">
        <f>VLOOKUP(B184,'1_문헌특성'!A:BC,7,0)</f>
        <v>소화기종양</v>
      </c>
      <c r="F184" s="6" t="str">
        <f>VLOOKUP(B184,'1_문헌특성'!A:BC,8,0)</f>
        <v>간암</v>
      </c>
      <c r="G184" s="6" t="str">
        <f>VLOOKUP(B184,'1_문헌특성'!A:BC,9,0)</f>
        <v>진행성 간세포암</v>
      </c>
      <c r="H184" s="6" t="str">
        <f>VLOOKUP(B184,'1_문헌특성'!A:BC,31,0)</f>
        <v>TACE+HT</v>
      </c>
      <c r="I184" s="6" t="str">
        <f>VLOOKUP(B184,'1_문헌특성'!A:BC,38,0)</f>
        <v>W-1942-ST</v>
      </c>
      <c r="J184" s="6" t="str">
        <f>VLOOKUP(B184,'1_문헌특성'!A:BC,43,0)</f>
        <v>TACE 수행 3일 후</v>
      </c>
      <c r="K184" s="6" t="str">
        <f>VLOOKUP(B184,'1_문헌특성'!A:BC,51,0)</f>
        <v>TACE</v>
      </c>
      <c r="L184" s="6"/>
      <c r="M184" s="6" t="s">
        <v>918</v>
      </c>
      <c r="N184" s="6" t="s">
        <v>921</v>
      </c>
      <c r="O184" s="6" t="s">
        <v>922</v>
      </c>
      <c r="P184" s="6"/>
      <c r="Q184" s="6" t="s">
        <v>923</v>
      </c>
      <c r="R184" s="6">
        <v>49</v>
      </c>
      <c r="S184" s="6">
        <v>40</v>
      </c>
      <c r="T184" s="12">
        <v>0.81630000000000003</v>
      </c>
      <c r="U184" s="6">
        <v>49</v>
      </c>
      <c r="V184" s="6">
        <v>29</v>
      </c>
      <c r="W184" s="12">
        <v>0.59179999999999999</v>
      </c>
      <c r="X184" s="6">
        <v>3.2000000000000001E-2</v>
      </c>
      <c r="Y184" s="6"/>
      <c r="Z184" s="6"/>
      <c r="AA184" s="6"/>
      <c r="AB184" s="6"/>
    </row>
    <row r="185" spans="2:28" x14ac:dyDescent="0.3">
      <c r="B185" s="7">
        <v>12220</v>
      </c>
      <c r="C185" s="6" t="str">
        <f>VLOOKUP(B185,'1_문헌특성'!A:BC,2,0)</f>
        <v>Li (2021)</v>
      </c>
      <c r="D185" s="6" t="str">
        <f>VLOOKUP(B185,'1_문헌특성'!A:BC,3,0)</f>
        <v>RCT</v>
      </c>
      <c r="E185" s="6" t="str">
        <f>VLOOKUP(B185,'1_문헌특성'!A:BC,7,0)</f>
        <v>소화기종양</v>
      </c>
      <c r="F185" s="6" t="str">
        <f>VLOOKUP(B185,'1_문헌특성'!A:BC,8,0)</f>
        <v>간암</v>
      </c>
      <c r="G185" s="6" t="str">
        <f>VLOOKUP(B185,'1_문헌특성'!A:BC,9,0)</f>
        <v>진행성 간세포암</v>
      </c>
      <c r="H185" s="6" t="str">
        <f>VLOOKUP(B185,'1_문헌특성'!A:BC,31,0)</f>
        <v>TACE+HT</v>
      </c>
      <c r="I185" s="6" t="str">
        <f>VLOOKUP(B185,'1_문헌특성'!A:BC,38,0)</f>
        <v>W-1942-ST</v>
      </c>
      <c r="J185" s="6" t="str">
        <f>VLOOKUP(B185,'1_문헌특성'!A:BC,43,0)</f>
        <v>TACE 수행 3일 후</v>
      </c>
      <c r="K185" s="6" t="str">
        <f>VLOOKUP(B185,'1_문헌특성'!A:BC,51,0)</f>
        <v>TACE</v>
      </c>
      <c r="L185" s="6"/>
      <c r="M185" s="6" t="s">
        <v>891</v>
      </c>
      <c r="N185" s="6" t="s">
        <v>932</v>
      </c>
      <c r="O185" s="6"/>
      <c r="P185" s="6"/>
      <c r="Q185" s="6"/>
      <c r="R185" s="6">
        <v>49</v>
      </c>
      <c r="S185" s="6">
        <v>2</v>
      </c>
      <c r="T185" s="12">
        <v>4.0800000000000003E-2</v>
      </c>
      <c r="U185" s="6">
        <v>49</v>
      </c>
      <c r="V185" s="6">
        <v>4</v>
      </c>
      <c r="W185" s="11">
        <v>8.1600000000000006E-2</v>
      </c>
      <c r="X185" s="6">
        <v>0.33900000000000002</v>
      </c>
      <c r="Y185" s="6"/>
      <c r="Z185" s="6"/>
      <c r="AA185" s="6"/>
      <c r="AB185" s="6"/>
    </row>
    <row r="186" spans="2:28" x14ac:dyDescent="0.3">
      <c r="B186" s="7">
        <v>12220</v>
      </c>
      <c r="C186" s="6" t="str">
        <f>VLOOKUP(B186,'1_문헌특성'!A:BC,2,0)</f>
        <v>Li (2021)</v>
      </c>
      <c r="D186" s="6" t="str">
        <f>VLOOKUP(B186,'1_문헌특성'!A:BC,3,0)</f>
        <v>RCT</v>
      </c>
      <c r="E186" s="6" t="str">
        <f>VLOOKUP(B186,'1_문헌특성'!A:BC,7,0)</f>
        <v>소화기종양</v>
      </c>
      <c r="F186" s="6" t="str">
        <f>VLOOKUP(B186,'1_문헌특성'!A:BC,8,0)</f>
        <v>간암</v>
      </c>
      <c r="G186" s="6" t="str">
        <f>VLOOKUP(B186,'1_문헌특성'!A:BC,9,0)</f>
        <v>진행성 간세포암</v>
      </c>
      <c r="H186" s="6" t="str">
        <f>VLOOKUP(B186,'1_문헌특성'!A:BC,31,0)</f>
        <v>TACE+HT</v>
      </c>
      <c r="I186" s="6" t="str">
        <f>VLOOKUP(B186,'1_문헌특성'!A:BC,38,0)</f>
        <v>W-1942-ST</v>
      </c>
      <c r="J186" s="6" t="str">
        <f>VLOOKUP(B186,'1_문헌특성'!A:BC,43,0)</f>
        <v>TACE 수행 3일 후</v>
      </c>
      <c r="K186" s="6" t="str">
        <f>VLOOKUP(B186,'1_문헌특성'!A:BC,51,0)</f>
        <v>TACE</v>
      </c>
      <c r="L186" s="6"/>
      <c r="M186" s="6" t="s">
        <v>891</v>
      </c>
      <c r="N186" s="6" t="s">
        <v>933</v>
      </c>
      <c r="O186" s="6"/>
      <c r="P186" s="6"/>
      <c r="Q186" s="6"/>
      <c r="R186" s="6">
        <v>49</v>
      </c>
      <c r="S186" s="6">
        <v>1</v>
      </c>
      <c r="T186" s="12">
        <v>2.0400000000000001E-2</v>
      </c>
      <c r="U186" s="6">
        <v>49</v>
      </c>
      <c r="V186" s="6">
        <v>6</v>
      </c>
      <c r="W186" s="11">
        <v>0.12239999999999999</v>
      </c>
      <c r="X186" s="6">
        <v>0.05</v>
      </c>
      <c r="Y186" s="6"/>
      <c r="Z186" s="6"/>
      <c r="AA186" s="6"/>
      <c r="AB186" s="6"/>
    </row>
    <row r="187" spans="2:28" x14ac:dyDescent="0.3">
      <c r="B187" s="7">
        <v>12220</v>
      </c>
      <c r="C187" s="6" t="str">
        <f>VLOOKUP(B187,'1_문헌특성'!A:BC,2,0)</f>
        <v>Li (2021)</v>
      </c>
      <c r="D187" s="6" t="str">
        <f>VLOOKUP(B187,'1_문헌특성'!A:BC,3,0)</f>
        <v>RCT</v>
      </c>
      <c r="E187" s="6" t="str">
        <f>VLOOKUP(B187,'1_문헌특성'!A:BC,7,0)</f>
        <v>소화기종양</v>
      </c>
      <c r="F187" s="6" t="str">
        <f>VLOOKUP(B187,'1_문헌특성'!A:BC,8,0)</f>
        <v>간암</v>
      </c>
      <c r="G187" s="6" t="str">
        <f>VLOOKUP(B187,'1_문헌특성'!A:BC,9,0)</f>
        <v>진행성 간세포암</v>
      </c>
      <c r="H187" s="6" t="str">
        <f>VLOOKUP(B187,'1_문헌특성'!A:BC,31,0)</f>
        <v>TACE+HT</v>
      </c>
      <c r="I187" s="6" t="str">
        <f>VLOOKUP(B187,'1_문헌특성'!A:BC,38,0)</f>
        <v>W-1942-ST</v>
      </c>
      <c r="J187" s="6" t="str">
        <f>VLOOKUP(B187,'1_문헌특성'!A:BC,43,0)</f>
        <v>TACE 수행 3일 후</v>
      </c>
      <c r="K187" s="6" t="str">
        <f>VLOOKUP(B187,'1_문헌특성'!A:BC,51,0)</f>
        <v>TACE</v>
      </c>
      <c r="L187" s="6"/>
      <c r="M187" s="6" t="s">
        <v>891</v>
      </c>
      <c r="N187" s="6" t="s">
        <v>934</v>
      </c>
      <c r="O187" s="6"/>
      <c r="P187" s="6"/>
      <c r="Q187" s="6"/>
      <c r="R187" s="6">
        <v>49</v>
      </c>
      <c r="S187" s="6">
        <v>2</v>
      </c>
      <c r="T187" s="12">
        <v>4.0800000000000003E-2</v>
      </c>
      <c r="U187" s="6">
        <v>49</v>
      </c>
      <c r="V187" s="6">
        <v>4</v>
      </c>
      <c r="W187" s="11">
        <v>8.1600000000000006E-2</v>
      </c>
      <c r="X187" s="6">
        <v>0.39900000000000002</v>
      </c>
      <c r="Y187" s="6"/>
      <c r="Z187" s="6"/>
      <c r="AA187" s="6"/>
      <c r="AB187" s="6"/>
    </row>
    <row r="188" spans="2:28" x14ac:dyDescent="0.3">
      <c r="B188" s="7">
        <v>12220</v>
      </c>
      <c r="C188" s="6" t="str">
        <f>VLOOKUP(B188,'1_문헌특성'!A:BC,2,0)</f>
        <v>Li (2021)</v>
      </c>
      <c r="D188" s="6" t="str">
        <f>VLOOKUP(B188,'1_문헌특성'!A:BC,3,0)</f>
        <v>RCT</v>
      </c>
      <c r="E188" s="6" t="str">
        <f>VLOOKUP(B188,'1_문헌특성'!A:BC,7,0)</f>
        <v>소화기종양</v>
      </c>
      <c r="F188" s="6" t="str">
        <f>VLOOKUP(B188,'1_문헌특성'!A:BC,8,0)</f>
        <v>간암</v>
      </c>
      <c r="G188" s="6" t="str">
        <f>VLOOKUP(B188,'1_문헌특성'!A:BC,9,0)</f>
        <v>진행성 간세포암</v>
      </c>
      <c r="H188" s="6" t="str">
        <f>VLOOKUP(B188,'1_문헌특성'!A:BC,31,0)</f>
        <v>TACE+HT</v>
      </c>
      <c r="I188" s="6" t="str">
        <f>VLOOKUP(B188,'1_문헌특성'!A:BC,38,0)</f>
        <v>W-1942-ST</v>
      </c>
      <c r="J188" s="6" t="str">
        <f>VLOOKUP(B188,'1_문헌특성'!A:BC,43,0)</f>
        <v>TACE 수행 3일 후</v>
      </c>
      <c r="K188" s="6" t="str">
        <f>VLOOKUP(B188,'1_문헌특성'!A:BC,51,0)</f>
        <v>TACE</v>
      </c>
      <c r="L188" s="6"/>
      <c r="M188" s="6" t="s">
        <v>891</v>
      </c>
      <c r="N188" s="6" t="s">
        <v>935</v>
      </c>
      <c r="O188" s="6"/>
      <c r="P188" s="6"/>
      <c r="Q188" s="6"/>
      <c r="R188" s="6">
        <v>49</v>
      </c>
      <c r="S188" s="6">
        <v>2</v>
      </c>
      <c r="T188" s="12">
        <v>4.0800000000000003E-2</v>
      </c>
      <c r="U188" s="6">
        <v>49</v>
      </c>
      <c r="V188" s="6">
        <v>3</v>
      </c>
      <c r="W188" s="11">
        <v>6.1199999999999997E-2</v>
      </c>
      <c r="X188" s="6">
        <v>0.64600000000000002</v>
      </c>
      <c r="Y188" s="6"/>
      <c r="Z188" s="6"/>
      <c r="AA188" s="6"/>
      <c r="AB188" s="6"/>
    </row>
    <row r="189" spans="2:28" x14ac:dyDescent="0.3">
      <c r="B189" s="7">
        <v>12220</v>
      </c>
      <c r="C189" s="6" t="str">
        <f>VLOOKUP(B189,'1_문헌특성'!A:BC,2,0)</f>
        <v>Li (2021)</v>
      </c>
      <c r="D189" s="6" t="str">
        <f>VLOOKUP(B189,'1_문헌특성'!A:BC,3,0)</f>
        <v>RCT</v>
      </c>
      <c r="E189" s="6" t="str">
        <f>VLOOKUP(B189,'1_문헌특성'!A:BC,7,0)</f>
        <v>소화기종양</v>
      </c>
      <c r="F189" s="6" t="str">
        <f>VLOOKUP(B189,'1_문헌특성'!A:BC,8,0)</f>
        <v>간암</v>
      </c>
      <c r="G189" s="6" t="str">
        <f>VLOOKUP(B189,'1_문헌특성'!A:BC,9,0)</f>
        <v>진행성 간세포암</v>
      </c>
      <c r="H189" s="6" t="str">
        <f>VLOOKUP(B189,'1_문헌특성'!A:BC,31,0)</f>
        <v>TACE+HT</v>
      </c>
      <c r="I189" s="6" t="str">
        <f>VLOOKUP(B189,'1_문헌특성'!A:BC,38,0)</f>
        <v>W-1942-ST</v>
      </c>
      <c r="J189" s="6" t="str">
        <f>VLOOKUP(B189,'1_문헌특성'!A:BC,43,0)</f>
        <v>TACE 수행 3일 후</v>
      </c>
      <c r="K189" s="6" t="str">
        <f>VLOOKUP(B189,'1_문헌특성'!A:BC,51,0)</f>
        <v>TACE</v>
      </c>
      <c r="L189" s="6"/>
      <c r="M189" s="6" t="s">
        <v>891</v>
      </c>
      <c r="N189" s="6" t="s">
        <v>936</v>
      </c>
      <c r="O189" s="6"/>
      <c r="P189" s="6"/>
      <c r="Q189" s="6"/>
      <c r="R189" s="6">
        <v>49</v>
      </c>
      <c r="S189" s="6">
        <v>7</v>
      </c>
      <c r="T189" s="12">
        <v>0.1429</v>
      </c>
      <c r="U189" s="6">
        <v>49</v>
      </c>
      <c r="V189" s="6">
        <v>17</v>
      </c>
      <c r="W189" s="11">
        <v>0.34689999999999999</v>
      </c>
      <c r="X189" s="6">
        <v>1.9E-2</v>
      </c>
      <c r="Y189" s="6"/>
      <c r="Z189" s="6"/>
      <c r="AA189" s="6"/>
      <c r="AB189" s="6"/>
    </row>
    <row r="190" spans="2:28" x14ac:dyDescent="0.3">
      <c r="B190" s="7">
        <v>12220</v>
      </c>
      <c r="C190" s="6" t="str">
        <f>VLOOKUP(B190,'1_문헌특성'!A:BC,2,0)</f>
        <v>Li (2021)</v>
      </c>
      <c r="D190" s="6" t="str">
        <f>VLOOKUP(B190,'1_문헌특성'!A:BC,3,0)</f>
        <v>RCT</v>
      </c>
      <c r="E190" s="6" t="str">
        <f>VLOOKUP(B190,'1_문헌특성'!A:BC,7,0)</f>
        <v>소화기종양</v>
      </c>
      <c r="F190" s="6" t="str">
        <f>VLOOKUP(B190,'1_문헌특성'!A:BC,8,0)</f>
        <v>간암</v>
      </c>
      <c r="G190" s="6" t="str">
        <f>VLOOKUP(B190,'1_문헌특성'!A:BC,9,0)</f>
        <v>진행성 간세포암</v>
      </c>
      <c r="H190" s="6" t="str">
        <f>VLOOKUP(B190,'1_문헌특성'!A:BC,31,0)</f>
        <v>TACE+HT</v>
      </c>
      <c r="I190" s="6" t="str">
        <f>VLOOKUP(B190,'1_문헌특성'!A:BC,38,0)</f>
        <v>W-1942-ST</v>
      </c>
      <c r="J190" s="6" t="str">
        <f>VLOOKUP(B190,'1_문헌특성'!A:BC,43,0)</f>
        <v>TACE 수행 3일 후</v>
      </c>
      <c r="K190" s="6" t="str">
        <f>VLOOKUP(B190,'1_문헌특성'!A:BC,51,0)</f>
        <v>TACE</v>
      </c>
      <c r="L190" s="6"/>
      <c r="M190" s="6" t="s">
        <v>889</v>
      </c>
      <c r="N190" s="6" t="s">
        <v>889</v>
      </c>
      <c r="O190" s="6"/>
      <c r="P190" s="6"/>
      <c r="Q190" s="6" t="s">
        <v>893</v>
      </c>
      <c r="R190" s="6">
        <v>49</v>
      </c>
      <c r="S190" s="6">
        <v>33</v>
      </c>
      <c r="T190" s="6">
        <v>32.65</v>
      </c>
      <c r="U190" s="6">
        <v>49</v>
      </c>
      <c r="V190" s="6">
        <v>41</v>
      </c>
      <c r="W190" s="6">
        <v>16.329999999999998</v>
      </c>
      <c r="X190" s="6" t="s">
        <v>938</v>
      </c>
      <c r="Y190" s="6"/>
      <c r="Z190" s="6"/>
      <c r="AA190" s="6"/>
      <c r="AB190" s="6"/>
    </row>
    <row r="191" spans="2:28" s="18" customFormat="1" x14ac:dyDescent="0.3">
      <c r="B191" s="15">
        <v>29459</v>
      </c>
      <c r="C191" s="15" t="str">
        <f>VLOOKUP(B191,'1_문헌특성'!A:BC,2,0)</f>
        <v>Yea (2014)</v>
      </c>
      <c r="D191" s="15" t="str">
        <f>VLOOKUP(B191,'1_문헌특성'!A:BC,3,0)</f>
        <v>NRCT</v>
      </c>
      <c r="E191" s="15" t="str">
        <f>VLOOKUP(B191,'1_문헌특성'!A:BC,7,0)</f>
        <v>소화기종양</v>
      </c>
      <c r="F191" s="15" t="str">
        <f>VLOOKUP(B191,'1_문헌특성'!A:BC,8,0)</f>
        <v>항문직장암</v>
      </c>
      <c r="G191" s="15" t="str">
        <f>VLOOKUP(B191,'1_문헌특성'!A:BC,9,0)</f>
        <v>국소 진행성 직장암</v>
      </c>
      <c r="H191" s="15" t="str">
        <f>VLOOKUP(B191,'1_문헌특성'!A:BC,31,0)</f>
        <v>CCRT+HT</v>
      </c>
      <c r="I191" s="15" t="str">
        <f>VLOOKUP(B191,'1_문헌특성'!A:BC,38,0)</f>
        <v>Cancermia GHT-RF8</v>
      </c>
      <c r="J191" s="15" t="str">
        <f>VLOOKUP(B191,'1_문헌특성'!A:BC,43,0)</f>
        <v>RT 수행 직후</v>
      </c>
      <c r="K191" s="15" t="str">
        <f>VLOOKUP(B191,'1_문헌특성'!A:BC,51,0)</f>
        <v>CT+RT</v>
      </c>
      <c r="L191" s="15"/>
      <c r="M191" s="15" t="s">
        <v>964</v>
      </c>
      <c r="N191" s="15"/>
      <c r="O191" s="15"/>
      <c r="P191" s="15"/>
      <c r="Q191" s="15"/>
      <c r="R191" s="15"/>
      <c r="S191" s="15"/>
      <c r="T191" s="16" t="s">
        <v>939</v>
      </c>
      <c r="U191" s="15"/>
      <c r="V191" s="15"/>
      <c r="W191" s="17"/>
      <c r="X191" s="15">
        <v>0.29299999999999998</v>
      </c>
      <c r="Y191" s="15"/>
      <c r="Z191" s="15"/>
      <c r="AA191" s="15"/>
      <c r="AB191" s="15"/>
    </row>
  </sheetData>
  <sheetProtection algorithmName="SHA-512" hashValue="rAGUOq5mfkBwRpBfRS85gsjbCA9E4hUhC8JPuPAfH7XHLQU1ws1iUT8O4T542KDubVjUzec1c9C7GCZ54MUDCQ==" saltValue="jcxQ1pQhDYE+noWzSDm42g==" spinCount="100000" sheet="1" objects="1" scenarios="1" selectLockedCells="1" selectUnlockedCells="1"/>
  <autoFilter ref="B7:AC191"/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22"/>
  <sheetViews>
    <sheetView zoomScale="85" zoomScaleNormal="85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D8" sqref="D8"/>
    </sheetView>
  </sheetViews>
  <sheetFormatPr defaultColWidth="9" defaultRowHeight="12" x14ac:dyDescent="0.3"/>
  <cols>
    <col min="1" max="2" width="0" style="1" hidden="1" customWidth="1"/>
    <col min="3" max="16384" width="9" style="1"/>
  </cols>
  <sheetData>
    <row r="1" spans="2:40" hidden="1" x14ac:dyDescent="0.3">
      <c r="B1" s="2" t="s">
        <v>225</v>
      </c>
    </row>
    <row r="2" spans="2:40" hidden="1" x14ac:dyDescent="0.3">
      <c r="B2" s="9" t="s">
        <v>96</v>
      </c>
    </row>
    <row r="3" spans="2:40" hidden="1" x14ac:dyDescent="0.3">
      <c r="B3" s="10" t="s">
        <v>114</v>
      </c>
    </row>
    <row r="4" spans="2:40" x14ac:dyDescent="0.3">
      <c r="G4" s="1" t="s">
        <v>502</v>
      </c>
      <c r="W4" s="1" t="s">
        <v>232</v>
      </c>
    </row>
    <row r="5" spans="2:40" x14ac:dyDescent="0.3">
      <c r="C5" s="35"/>
      <c r="D5" s="35"/>
      <c r="E5" s="35"/>
      <c r="F5" s="35"/>
      <c r="G5" s="39" t="s">
        <v>112</v>
      </c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8"/>
      <c r="W5" s="39" t="s">
        <v>113</v>
      </c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8"/>
    </row>
    <row r="6" spans="2:40" s="26" customFormat="1" ht="28.5" customHeight="1" x14ac:dyDescent="0.3">
      <c r="B6" s="19" t="s">
        <v>81</v>
      </c>
      <c r="C6" s="24" t="s">
        <v>82</v>
      </c>
      <c r="D6" s="24" t="s">
        <v>71</v>
      </c>
      <c r="E6" s="25" t="s">
        <v>73</v>
      </c>
      <c r="F6" s="24" t="s">
        <v>72</v>
      </c>
      <c r="G6" s="24" t="s">
        <v>83</v>
      </c>
      <c r="H6" s="24" t="s">
        <v>84</v>
      </c>
      <c r="I6" s="24" t="s">
        <v>85</v>
      </c>
      <c r="J6" s="24" t="s">
        <v>86</v>
      </c>
      <c r="K6" s="24" t="s">
        <v>87</v>
      </c>
      <c r="L6" s="24" t="s">
        <v>88</v>
      </c>
      <c r="M6" s="24" t="s">
        <v>89</v>
      </c>
      <c r="N6" s="24" t="s">
        <v>90</v>
      </c>
      <c r="O6" s="24" t="s">
        <v>91</v>
      </c>
      <c r="P6" s="24" t="s">
        <v>92</v>
      </c>
      <c r="Q6" s="24" t="s">
        <v>93</v>
      </c>
      <c r="R6" s="24" t="s">
        <v>94</v>
      </c>
      <c r="S6" s="24" t="s">
        <v>501</v>
      </c>
      <c r="T6" s="24" t="s">
        <v>499</v>
      </c>
      <c r="U6" s="24" t="s">
        <v>500</v>
      </c>
      <c r="V6" s="24" t="s">
        <v>111</v>
      </c>
      <c r="W6" s="24" t="s">
        <v>97</v>
      </c>
      <c r="X6" s="24" t="s">
        <v>98</v>
      </c>
      <c r="Y6" s="24" t="s">
        <v>99</v>
      </c>
      <c r="Z6" s="24" t="s">
        <v>100</v>
      </c>
      <c r="AA6" s="24" t="s">
        <v>101</v>
      </c>
      <c r="AB6" s="24" t="s">
        <v>102</v>
      </c>
      <c r="AC6" s="24" t="s">
        <v>103</v>
      </c>
      <c r="AD6" s="24" t="s">
        <v>104</v>
      </c>
      <c r="AE6" s="24" t="s">
        <v>105</v>
      </c>
      <c r="AF6" s="24" t="s">
        <v>106</v>
      </c>
      <c r="AG6" s="24" t="s">
        <v>107</v>
      </c>
      <c r="AH6" s="24" t="s">
        <v>108</v>
      </c>
      <c r="AI6" s="24" t="s">
        <v>109</v>
      </c>
      <c r="AJ6" s="24" t="s">
        <v>95</v>
      </c>
      <c r="AK6" s="24" t="s">
        <v>110</v>
      </c>
      <c r="AL6" s="24" t="s">
        <v>111</v>
      </c>
      <c r="AM6" s="24" t="s">
        <v>230</v>
      </c>
      <c r="AN6" s="24" t="s">
        <v>231</v>
      </c>
    </row>
    <row r="7" spans="2:40" s="26" customFormat="1" ht="168" x14ac:dyDescent="0.3">
      <c r="B7" s="5">
        <v>503</v>
      </c>
      <c r="C7" s="20" t="str">
        <f>VLOOKUP(B7,'1_문헌특성'!A:BC,2,0)</f>
        <v>Kim (2021)</v>
      </c>
      <c r="D7" s="20" t="str">
        <f>VLOOKUP(B7,'1_문헌특성'!A:BC,3,0)</f>
        <v>NRCT</v>
      </c>
      <c r="E7" s="20" t="str">
        <f>VLOOKUP(B7,'1_문헌특성'!A:BC,7,0)</f>
        <v>소화기종양</v>
      </c>
      <c r="F7" s="20" t="str">
        <f>VLOOKUP(B7,'1_문헌특성'!A:BC,9,0)</f>
        <v>국소 진행성 직장암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 t="s">
        <v>316</v>
      </c>
      <c r="X7" s="5" t="s">
        <v>320</v>
      </c>
      <c r="Y7" s="5" t="s">
        <v>316</v>
      </c>
      <c r="Z7" s="5" t="s">
        <v>321</v>
      </c>
      <c r="AA7" s="5" t="s">
        <v>317</v>
      </c>
      <c r="AB7" s="5" t="s">
        <v>318</v>
      </c>
      <c r="AC7" s="5" t="s">
        <v>319</v>
      </c>
      <c r="AD7" s="27" t="s">
        <v>322</v>
      </c>
      <c r="AE7" s="5" t="s">
        <v>316</v>
      </c>
      <c r="AF7" s="5" t="s">
        <v>323</v>
      </c>
      <c r="AG7" s="5" t="s">
        <v>317</v>
      </c>
      <c r="AH7" s="5" t="s">
        <v>324</v>
      </c>
      <c r="AI7" s="5" t="s">
        <v>316</v>
      </c>
      <c r="AJ7" s="5" t="s">
        <v>325</v>
      </c>
      <c r="AK7" s="5" t="s">
        <v>316</v>
      </c>
      <c r="AL7" s="5" t="s">
        <v>326</v>
      </c>
      <c r="AM7" s="5" t="s">
        <v>316</v>
      </c>
      <c r="AN7" s="5" t="s">
        <v>327</v>
      </c>
    </row>
    <row r="8" spans="2:40" s="26" customFormat="1" ht="168" x14ac:dyDescent="0.3">
      <c r="B8" s="5">
        <v>2010</v>
      </c>
      <c r="C8" s="20" t="str">
        <f>VLOOKUP(B8,'1_문헌특성'!A:BC,2,0)</f>
        <v>Ott (2019)</v>
      </c>
      <c r="D8" s="20" t="str">
        <f>VLOOKUP(B8,'1_문헌특성'!A:BC,3,0)</f>
        <v>NRCT</v>
      </c>
      <c r="E8" s="20" t="str">
        <f>VLOOKUP(B8,'1_문헌특성'!A:BC,7,0)</f>
        <v>소화기종양</v>
      </c>
      <c r="F8" s="20" t="str">
        <f>VLOOKUP(B8,'1_문헌특성'!A:BC,9,0)</f>
        <v>항문 편평세포암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 t="s">
        <v>376</v>
      </c>
      <c r="X8" s="5" t="s">
        <v>377</v>
      </c>
      <c r="Y8" s="5" t="s">
        <v>379</v>
      </c>
      <c r="Z8" s="5" t="s">
        <v>380</v>
      </c>
      <c r="AA8" s="5" t="s">
        <v>378</v>
      </c>
      <c r="AB8" s="5" t="s">
        <v>381</v>
      </c>
      <c r="AC8" s="5" t="s">
        <v>378</v>
      </c>
      <c r="AD8" s="5" t="s">
        <v>382</v>
      </c>
      <c r="AE8" s="5" t="s">
        <v>376</v>
      </c>
      <c r="AF8" s="5" t="s">
        <v>383</v>
      </c>
      <c r="AG8" s="5" t="s">
        <v>378</v>
      </c>
      <c r="AH8" s="5" t="s">
        <v>384</v>
      </c>
      <c r="AI8" s="5" t="s">
        <v>376</v>
      </c>
      <c r="AJ8" s="5" t="s">
        <v>385</v>
      </c>
      <c r="AK8" s="5" t="s">
        <v>376</v>
      </c>
      <c r="AL8" s="5" t="s">
        <v>386</v>
      </c>
      <c r="AM8" s="5" t="s">
        <v>376</v>
      </c>
      <c r="AN8" s="5" t="s">
        <v>387</v>
      </c>
    </row>
    <row r="9" spans="2:40" s="26" customFormat="1" ht="156" x14ac:dyDescent="0.3">
      <c r="B9" s="5">
        <v>3042</v>
      </c>
      <c r="C9" s="20" t="str">
        <f>VLOOKUP(B9,'1_문헌특성'!A:BC,2,0)</f>
        <v>Fang (2019)</v>
      </c>
      <c r="D9" s="20" t="str">
        <f>VLOOKUP(B9,'1_문헌특성'!A:BC,3,0)</f>
        <v>RCT</v>
      </c>
      <c r="E9" s="20" t="str">
        <f>VLOOKUP(B9,'1_문헌특성'!A:BC,7,0)</f>
        <v>소화기종양</v>
      </c>
      <c r="F9" s="20" t="str">
        <f>VLOOKUP(B9,'1_문헌특성'!A:BC,9,0)</f>
        <v>진행성 위암</v>
      </c>
      <c r="G9" s="5" t="s">
        <v>434</v>
      </c>
      <c r="H9" s="27" t="s">
        <v>435</v>
      </c>
      <c r="I9" s="5" t="s">
        <v>434</v>
      </c>
      <c r="J9" s="5" t="s">
        <v>436</v>
      </c>
      <c r="K9" s="5" t="s">
        <v>433</v>
      </c>
      <c r="L9" s="5" t="s">
        <v>437</v>
      </c>
      <c r="M9" s="5" t="s">
        <v>438</v>
      </c>
      <c r="N9" s="5" t="s">
        <v>439</v>
      </c>
      <c r="O9" s="5" t="s">
        <v>438</v>
      </c>
      <c r="P9" s="5" t="s">
        <v>440</v>
      </c>
      <c r="Q9" s="5" t="s">
        <v>438</v>
      </c>
      <c r="R9" s="5" t="s">
        <v>441</v>
      </c>
      <c r="S9" s="5"/>
      <c r="T9" s="5"/>
      <c r="U9" s="5" t="s">
        <v>438</v>
      </c>
      <c r="V9" s="5" t="s">
        <v>442</v>
      </c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2:40" s="26" customFormat="1" ht="120" x14ac:dyDescent="0.3">
      <c r="B10" s="5">
        <v>3052</v>
      </c>
      <c r="C10" s="20" t="str">
        <f>VLOOKUP(B10,'1_문헌특성'!A:BC,2,0)</f>
        <v>Liu (2019)</v>
      </c>
      <c r="D10" s="20" t="str">
        <f>VLOOKUP(B10,'1_문헌특성'!A:BC,3,0)</f>
        <v>후향적 코호트</v>
      </c>
      <c r="E10" s="20" t="str">
        <f>VLOOKUP(B10,'1_문헌특성'!A:BC,7,0)</f>
        <v>소화기종양</v>
      </c>
      <c r="F10" s="20" t="str">
        <f>VLOOKUP(B10,'1_문헌특성'!A:BC,9,0)</f>
        <v>중기 및 진행성 대장암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 t="s">
        <v>438</v>
      </c>
      <c r="X10" s="5" t="s">
        <v>504</v>
      </c>
      <c r="Y10" s="5" t="s">
        <v>438</v>
      </c>
      <c r="Z10" s="5" t="s">
        <v>505</v>
      </c>
      <c r="AA10" s="5" t="s">
        <v>433</v>
      </c>
      <c r="AB10" s="5" t="s">
        <v>506</v>
      </c>
      <c r="AC10" s="5" t="s">
        <v>438</v>
      </c>
      <c r="AD10" s="5" t="s">
        <v>507</v>
      </c>
      <c r="AE10" s="5" t="s">
        <v>438</v>
      </c>
      <c r="AF10" s="5" t="s">
        <v>508</v>
      </c>
      <c r="AG10" s="5" t="s">
        <v>438</v>
      </c>
      <c r="AH10" s="5" t="s">
        <v>509</v>
      </c>
      <c r="AI10" s="5" t="s">
        <v>438</v>
      </c>
      <c r="AJ10" s="5" t="s">
        <v>510</v>
      </c>
      <c r="AK10" s="5" t="s">
        <v>438</v>
      </c>
      <c r="AL10" s="5" t="s">
        <v>511</v>
      </c>
      <c r="AM10" s="5" t="s">
        <v>438</v>
      </c>
      <c r="AN10" s="5" t="s">
        <v>512</v>
      </c>
    </row>
    <row r="11" spans="2:40" s="26" customFormat="1" ht="204" x14ac:dyDescent="0.3">
      <c r="B11" s="5">
        <v>3194</v>
      </c>
      <c r="C11" s="20" t="str">
        <f>VLOOKUP(B11,'1_문헌특성'!A:BC,2,0)</f>
        <v>Maebayashi (2017)</v>
      </c>
      <c r="D11" s="20" t="str">
        <f>VLOOKUP(B11,'1_문헌특성'!A:BC,3,0)</f>
        <v>후향적 코호트</v>
      </c>
      <c r="E11" s="20" t="str">
        <f>VLOOKUP(B11,'1_문헌특성'!A:BC,7,0)</f>
        <v>소화기종양</v>
      </c>
      <c r="F11" s="20" t="str">
        <f>VLOOKUP(B11,'1_문헌특성'!A:BC,9,0)</f>
        <v>국소 진행성 절체불가능한 췌장암(LAUPC)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 t="s">
        <v>541</v>
      </c>
      <c r="X11" s="5" t="s">
        <v>542</v>
      </c>
      <c r="Y11" s="5" t="s">
        <v>543</v>
      </c>
      <c r="Z11" s="5" t="s">
        <v>544</v>
      </c>
      <c r="AA11" s="5" t="s">
        <v>541</v>
      </c>
      <c r="AB11" s="5" t="s">
        <v>545</v>
      </c>
      <c r="AC11" s="5" t="s">
        <v>543</v>
      </c>
      <c r="AD11" s="5" t="s">
        <v>546</v>
      </c>
      <c r="AE11" s="5" t="s">
        <v>543</v>
      </c>
      <c r="AF11" s="5" t="s">
        <v>547</v>
      </c>
      <c r="AG11" s="5" t="s">
        <v>543</v>
      </c>
      <c r="AH11" s="5" t="s">
        <v>548</v>
      </c>
      <c r="AI11" s="5" t="s">
        <v>543</v>
      </c>
      <c r="AJ11" s="5" t="s">
        <v>550</v>
      </c>
      <c r="AK11" s="5" t="s">
        <v>543</v>
      </c>
      <c r="AL11" s="5" t="s">
        <v>549</v>
      </c>
      <c r="AM11" s="5" t="s">
        <v>541</v>
      </c>
      <c r="AN11" s="5" t="s">
        <v>551</v>
      </c>
    </row>
    <row r="12" spans="2:40" s="26" customFormat="1" ht="108" x14ac:dyDescent="0.3">
      <c r="B12" s="5">
        <v>3442</v>
      </c>
      <c r="C12" s="20" t="str">
        <f>VLOOKUP(B12,'1_문헌특성'!A:BC,2,0)</f>
        <v>Dong (2016)</v>
      </c>
      <c r="D12" s="20" t="str">
        <f>VLOOKUP(B12,'1_문헌특성'!A:BC,3,0)</f>
        <v>RCT</v>
      </c>
      <c r="E12" s="20" t="str">
        <f>VLOOKUP(B12,'1_문헌특성'!A:BC,7,0)</f>
        <v>소화기종양</v>
      </c>
      <c r="F12" s="20" t="str">
        <f>VLOOKUP(B12,'1_문헌특성'!A:BC,9,0)</f>
        <v>진행성 간세포암</v>
      </c>
      <c r="G12" s="5" t="s">
        <v>541</v>
      </c>
      <c r="H12" s="5" t="s">
        <v>576</v>
      </c>
      <c r="I12" s="5" t="s">
        <v>541</v>
      </c>
      <c r="J12" s="5" t="s">
        <v>577</v>
      </c>
      <c r="K12" s="5" t="s">
        <v>543</v>
      </c>
      <c r="L12" s="5" t="s">
        <v>578</v>
      </c>
      <c r="M12" s="5" t="s">
        <v>543</v>
      </c>
      <c r="N12" s="5" t="s">
        <v>578</v>
      </c>
      <c r="O12" s="5" t="s">
        <v>543</v>
      </c>
      <c r="P12" s="5" t="s">
        <v>550</v>
      </c>
      <c r="Q12" s="5" t="s">
        <v>543</v>
      </c>
      <c r="R12" s="5" t="s">
        <v>579</v>
      </c>
      <c r="S12" s="5" t="s">
        <v>580</v>
      </c>
      <c r="T12" s="5"/>
      <c r="U12" s="5" t="s">
        <v>541</v>
      </c>
      <c r="V12" s="5" t="s">
        <v>581</v>
      </c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</row>
    <row r="13" spans="2:40" s="21" customFormat="1" x14ac:dyDescent="0.3">
      <c r="B13" s="22">
        <v>3582</v>
      </c>
      <c r="C13" s="28" t="str">
        <f>VLOOKUP(B13,'1_문헌특성'!A:BC,2,0)</f>
        <v>Chen (2016)</v>
      </c>
      <c r="D13" s="28" t="str">
        <f>VLOOKUP(B13,'1_문헌특성'!A:BC,3,0)</f>
        <v>NRCT</v>
      </c>
      <c r="E13" s="28" t="str">
        <f>VLOOKUP(B13,'1_문헌특성'!A:BC,7,0)</f>
        <v>소화기종양</v>
      </c>
      <c r="F13" s="28" t="str">
        <f>VLOOKUP(B13,'1_문헌특성'!A:BC,9,0)</f>
        <v>간문부 담관암</v>
      </c>
      <c r="G13" s="22" t="s">
        <v>637</v>
      </c>
      <c r="H13" s="22"/>
      <c r="I13" s="22" t="s">
        <v>638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2:40" s="26" customFormat="1" ht="108" x14ac:dyDescent="0.3">
      <c r="B14" s="5">
        <v>3610</v>
      </c>
      <c r="C14" s="20" t="str">
        <f>VLOOKUP(B14,'1_문헌특성'!A:BC,2,0)</f>
        <v>Gani (2016)</v>
      </c>
      <c r="D14" s="20" t="str">
        <f>VLOOKUP(B14,'1_문헌특성'!A:BC,3,0)</f>
        <v>NRCT</v>
      </c>
      <c r="E14" s="20" t="str">
        <f>VLOOKUP(B14,'1_문헌특성'!A:BC,7,0)</f>
        <v>소화기종양</v>
      </c>
      <c r="F14" s="20" t="str">
        <f>VLOOKUP(B14,'1_문헌특성'!A:BC,9,0)</f>
        <v>직장선암</v>
      </c>
      <c r="G14" s="5" t="s">
        <v>660</v>
      </c>
      <c r="H14" s="5"/>
      <c r="I14" s="5" t="s">
        <v>661</v>
      </c>
      <c r="J14" s="5" t="s">
        <v>436</v>
      </c>
      <c r="K14" s="5" t="s">
        <v>662</v>
      </c>
      <c r="L14" s="5" t="s">
        <v>578</v>
      </c>
      <c r="M14" s="5" t="s">
        <v>662</v>
      </c>
      <c r="N14" s="5" t="s">
        <v>578</v>
      </c>
      <c r="O14" s="5" t="s">
        <v>662</v>
      </c>
      <c r="P14" s="5" t="s">
        <v>663</v>
      </c>
      <c r="Q14" s="5" t="s">
        <v>662</v>
      </c>
      <c r="R14" s="5" t="s">
        <v>579</v>
      </c>
      <c r="S14" s="5" t="s">
        <v>662</v>
      </c>
      <c r="T14" s="5" t="s">
        <v>664</v>
      </c>
      <c r="U14" s="5" t="s">
        <v>662</v>
      </c>
      <c r="V14" s="5" t="s">
        <v>665</v>
      </c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</row>
    <row r="15" spans="2:40" s="26" customFormat="1" ht="180" x14ac:dyDescent="0.3">
      <c r="B15" s="5">
        <v>4122</v>
      </c>
      <c r="C15" s="20" t="str">
        <f>VLOOKUP(B15,'1_문헌특성'!A:BC,2,0)</f>
        <v>Lyu (2014)</v>
      </c>
      <c r="D15" s="20" t="str">
        <f>VLOOKUP(B15,'1_문헌특성'!A:BC,3,0)</f>
        <v>RCT</v>
      </c>
      <c r="E15" s="20" t="str">
        <f>VLOOKUP(B15,'1_문헌특성'!A:BC,7,0)</f>
        <v>소화기종양</v>
      </c>
      <c r="F15" s="20" t="str">
        <f>VLOOKUP(B15,'1_문헌특성'!A:BC,9,0)</f>
        <v>수술 후 재발 위암</v>
      </c>
      <c r="G15" s="5" t="s">
        <v>756</v>
      </c>
      <c r="H15" s="5" t="s">
        <v>802</v>
      </c>
      <c r="I15" s="5" t="s">
        <v>754</v>
      </c>
      <c r="J15" s="5" t="s">
        <v>577</v>
      </c>
      <c r="K15" s="5" t="s">
        <v>756</v>
      </c>
      <c r="L15" s="5" t="s">
        <v>803</v>
      </c>
      <c r="M15" s="5" t="s">
        <v>756</v>
      </c>
      <c r="N15" s="5" t="s">
        <v>803</v>
      </c>
      <c r="O15" s="5" t="s">
        <v>756</v>
      </c>
      <c r="P15" s="5" t="s">
        <v>510</v>
      </c>
      <c r="Q15" s="5" t="s">
        <v>756</v>
      </c>
      <c r="R15" s="5" t="s">
        <v>579</v>
      </c>
      <c r="S15" s="5" t="s">
        <v>753</v>
      </c>
      <c r="T15" s="5"/>
      <c r="U15" s="5" t="s">
        <v>754</v>
      </c>
      <c r="V15" s="5" t="s">
        <v>804</v>
      </c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2:40" x14ac:dyDescent="0.3">
      <c r="B16" s="4">
        <v>5070</v>
      </c>
      <c r="C16" s="6" t="str">
        <f>VLOOKUP(B16,'1_문헌특성'!A:BC,2,0)</f>
        <v>Schroeder (2012)</v>
      </c>
      <c r="D16" s="6" t="str">
        <f>VLOOKUP(B16,'1_문헌특성'!A:BC,3,0)</f>
        <v>NRCT</v>
      </c>
      <c r="E16" s="6" t="str">
        <f>VLOOKUP(B16,'1_문헌특성'!A:BC,7,0)</f>
        <v>소화기종양</v>
      </c>
      <c r="F16" s="6" t="str">
        <f>VLOOKUP(B16,'1_문헌특성'!A:BC,9,0)</f>
        <v>직장암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2:40" s="26" customFormat="1" ht="204" x14ac:dyDescent="0.3">
      <c r="B17" s="5">
        <v>5449</v>
      </c>
      <c r="C17" s="20" t="str">
        <f>VLOOKUP(B17,'1_문헌특성'!A:BC,2,0)</f>
        <v>Maluta (2011)</v>
      </c>
      <c r="D17" s="20" t="str">
        <f>VLOOKUP(B17,'1_문헌특성'!A:BC,3,0)</f>
        <v>전향적 코호트</v>
      </c>
      <c r="E17" s="20" t="str">
        <f>VLOOKUP(B17,'1_문헌특성'!A:BC,7,0)</f>
        <v>소화기종양</v>
      </c>
      <c r="F17" s="20" t="str">
        <f>VLOOKUP(B17,'1_문헌특성'!A:BC,9,0)</f>
        <v>원발성 또는 재발 췌장암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 t="s">
        <v>708</v>
      </c>
      <c r="X17" s="5" t="s">
        <v>709</v>
      </c>
      <c r="Y17" s="5" t="s">
        <v>708</v>
      </c>
      <c r="Z17" s="5" t="s">
        <v>710</v>
      </c>
      <c r="AA17" s="5" t="s">
        <v>711</v>
      </c>
      <c r="AB17" s="5" t="s">
        <v>712</v>
      </c>
      <c r="AC17" s="5" t="s">
        <v>708</v>
      </c>
      <c r="AD17" s="5" t="s">
        <v>546</v>
      </c>
      <c r="AE17" s="5" t="s">
        <v>708</v>
      </c>
      <c r="AF17" s="5" t="s">
        <v>713</v>
      </c>
      <c r="AG17" s="5" t="s">
        <v>708</v>
      </c>
      <c r="AH17" s="5" t="s">
        <v>713</v>
      </c>
      <c r="AI17" s="5" t="s">
        <v>233</v>
      </c>
      <c r="AJ17" s="5" t="s">
        <v>714</v>
      </c>
      <c r="AK17" s="5" t="s">
        <v>708</v>
      </c>
      <c r="AL17" s="5" t="s">
        <v>579</v>
      </c>
      <c r="AM17" s="5" t="s">
        <v>711</v>
      </c>
      <c r="AN17" s="5" t="s">
        <v>715</v>
      </c>
    </row>
    <row r="18" spans="2:40" s="26" customFormat="1" ht="192" x14ac:dyDescent="0.3">
      <c r="B18" s="5">
        <v>5496</v>
      </c>
      <c r="C18" s="20" t="str">
        <f>VLOOKUP(B18,'1_문헌특성'!A:BC,2,0)</f>
        <v>Kang (2011)</v>
      </c>
      <c r="D18" s="20" t="str">
        <f>VLOOKUP(B18,'1_문헌특성'!A:BC,3,0)</f>
        <v>NRCT</v>
      </c>
      <c r="E18" s="20" t="str">
        <f>VLOOKUP(B18,'1_문헌특성'!A:BC,7,0)</f>
        <v>소화기종양</v>
      </c>
      <c r="F18" s="20" t="str">
        <f>VLOOKUP(B18,'1_문헌특성'!A:BC,9,0)</f>
        <v>국소 진행성 직장암</v>
      </c>
      <c r="G18" s="5" t="s">
        <v>753</v>
      </c>
      <c r="H18" s="5"/>
      <c r="I18" s="5" t="s">
        <v>754</v>
      </c>
      <c r="J18" s="5" t="s">
        <v>755</v>
      </c>
      <c r="K18" s="5" t="s">
        <v>756</v>
      </c>
      <c r="L18" s="5" t="s">
        <v>757</v>
      </c>
      <c r="M18" s="5" t="s">
        <v>756</v>
      </c>
      <c r="N18" s="5" t="s">
        <v>757</v>
      </c>
      <c r="O18" s="5" t="s">
        <v>756</v>
      </c>
      <c r="P18" s="5" t="s">
        <v>758</v>
      </c>
      <c r="Q18" s="5" t="s">
        <v>756</v>
      </c>
      <c r="R18" s="5" t="s">
        <v>759</v>
      </c>
      <c r="S18" s="5" t="s">
        <v>756</v>
      </c>
      <c r="T18" s="5" t="s">
        <v>760</v>
      </c>
      <c r="U18" s="5" t="s">
        <v>756</v>
      </c>
      <c r="V18" s="5" t="s">
        <v>761</v>
      </c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2:40" s="26" customFormat="1" ht="108" x14ac:dyDescent="0.3">
      <c r="B19" s="5">
        <v>6759</v>
      </c>
      <c r="C19" s="20" t="str">
        <f>VLOOKUP(B19,'1_문헌특성'!A:BC,2,0)</f>
        <v>Schulze (2006)</v>
      </c>
      <c r="D19" s="20" t="str">
        <f>VLOOKUP(B19,'1_문헌특성'!A:BC,3,0)</f>
        <v>RCT</v>
      </c>
      <c r="E19" s="20" t="str">
        <f>VLOOKUP(B19,'1_문헌특성'!A:BC,7,0)</f>
        <v>소화기종양</v>
      </c>
      <c r="F19" s="20" t="str">
        <f>VLOOKUP(B19,'1_문헌특성'!A:BC,9,0)</f>
        <v>국소 진행성 직장암</v>
      </c>
      <c r="G19" s="5" t="s">
        <v>860</v>
      </c>
      <c r="H19" s="5" t="s">
        <v>861</v>
      </c>
      <c r="I19" s="5" t="s">
        <v>854</v>
      </c>
      <c r="J19" s="5" t="s">
        <v>855</v>
      </c>
      <c r="K19" s="5" t="s">
        <v>856</v>
      </c>
      <c r="L19" s="5" t="s">
        <v>857</v>
      </c>
      <c r="M19" s="5" t="s">
        <v>856</v>
      </c>
      <c r="N19" s="5" t="s">
        <v>857</v>
      </c>
      <c r="O19" s="5" t="s">
        <v>856</v>
      </c>
      <c r="P19" s="5" t="s">
        <v>858</v>
      </c>
      <c r="Q19" s="5" t="s">
        <v>856</v>
      </c>
      <c r="R19" s="5" t="s">
        <v>859</v>
      </c>
      <c r="S19" s="27" t="s">
        <v>853</v>
      </c>
      <c r="T19" s="27"/>
      <c r="U19" s="5" t="s">
        <v>233</v>
      </c>
      <c r="V19" s="27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2:40" s="26" customFormat="1" ht="192" x14ac:dyDescent="0.3">
      <c r="B20" s="5" t="s">
        <v>226</v>
      </c>
      <c r="C20" s="20" t="str">
        <f>VLOOKUP(B20,'1_문헌특성'!A:BC,2,0)</f>
        <v>van der Zee (2000)</v>
      </c>
      <c r="D20" s="20" t="str">
        <f>VLOOKUP(B20,'1_문헌특성'!A:BC,3,0)</f>
        <v>RCT</v>
      </c>
      <c r="E20" s="20" t="str">
        <f>VLOOKUP(B20,'1_문헌특성'!A:BC,7,0)</f>
        <v>소화기종양</v>
      </c>
      <c r="F20" s="20" t="str">
        <f>VLOOKUP(B20,'1_문헌특성'!A:BC,9,0)</f>
        <v>국소 진행성 원발 또는 재발 직장암</v>
      </c>
      <c r="G20" s="5" t="s">
        <v>895</v>
      </c>
      <c r="H20" s="5" t="s">
        <v>896</v>
      </c>
      <c r="I20" s="5" t="s">
        <v>897</v>
      </c>
      <c r="J20" s="27" t="s">
        <v>965</v>
      </c>
      <c r="K20" s="5" t="s">
        <v>895</v>
      </c>
      <c r="L20" s="5" t="s">
        <v>898</v>
      </c>
      <c r="M20" s="5" t="s">
        <v>895</v>
      </c>
      <c r="N20" s="5" t="s">
        <v>898</v>
      </c>
      <c r="O20" s="5" t="s">
        <v>895</v>
      </c>
      <c r="P20" s="5" t="s">
        <v>899</v>
      </c>
      <c r="Q20" s="5" t="s">
        <v>900</v>
      </c>
      <c r="R20" s="5" t="s">
        <v>901</v>
      </c>
      <c r="S20" s="27" t="s">
        <v>895</v>
      </c>
      <c r="T20" s="27" t="s">
        <v>902</v>
      </c>
      <c r="U20" s="5" t="s">
        <v>233</v>
      </c>
      <c r="V20" s="27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2:40" s="26" customFormat="1" ht="108" x14ac:dyDescent="0.3">
      <c r="B21" s="5">
        <v>12220</v>
      </c>
      <c r="C21" s="20" t="str">
        <f>VLOOKUP(B21,'1_문헌특성'!A:BC,2,0)</f>
        <v>Li (2021)</v>
      </c>
      <c r="D21" s="20" t="str">
        <f>VLOOKUP(B21,'1_문헌특성'!A:BC,3,0)</f>
        <v>RCT</v>
      </c>
      <c r="E21" s="20" t="str">
        <f>VLOOKUP(B21,'1_문헌특성'!A:BC,7,0)</f>
        <v>소화기종양</v>
      </c>
      <c r="F21" s="20" t="str">
        <f>VLOOKUP(B21,'1_문헌특성'!A:BC,9,0)</f>
        <v>진행성 간세포암</v>
      </c>
      <c r="G21" s="5" t="s">
        <v>941</v>
      </c>
      <c r="H21" s="5" t="s">
        <v>942</v>
      </c>
      <c r="I21" s="5" t="s">
        <v>941</v>
      </c>
      <c r="J21" s="5" t="s">
        <v>943</v>
      </c>
      <c r="K21" s="5" t="s">
        <v>944</v>
      </c>
      <c r="L21" s="5" t="s">
        <v>578</v>
      </c>
      <c r="M21" s="5" t="s">
        <v>944</v>
      </c>
      <c r="N21" s="5" t="s">
        <v>578</v>
      </c>
      <c r="O21" s="5" t="s">
        <v>944</v>
      </c>
      <c r="P21" s="5" t="s">
        <v>945</v>
      </c>
      <c r="Q21" s="5" t="s">
        <v>944</v>
      </c>
      <c r="R21" s="5" t="s">
        <v>579</v>
      </c>
      <c r="S21" s="27" t="s">
        <v>946</v>
      </c>
      <c r="T21" s="27"/>
      <c r="U21" s="5" t="s">
        <v>233</v>
      </c>
      <c r="V21" s="27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2:40" s="26" customFormat="1" ht="192" x14ac:dyDescent="0.3">
      <c r="B22" s="5">
        <v>29459</v>
      </c>
      <c r="C22" s="20" t="str">
        <f>VLOOKUP(B22,'1_문헌특성'!A:BC,2,0)</f>
        <v>Yea (2014)</v>
      </c>
      <c r="D22" s="20" t="str">
        <f>VLOOKUP(B22,'1_문헌특성'!A:BC,3,0)</f>
        <v>NRCT</v>
      </c>
      <c r="E22" s="20" t="str">
        <f>VLOOKUP(B22,'1_문헌특성'!A:BC,7,0)</f>
        <v>소화기종양</v>
      </c>
      <c r="F22" s="20" t="str">
        <f>VLOOKUP(B22,'1_문헌특성'!A:BC,9,0)</f>
        <v>국소 진행성 직장암</v>
      </c>
      <c r="G22" s="5" t="s">
        <v>580</v>
      </c>
      <c r="H22" s="5"/>
      <c r="I22" s="5" t="s">
        <v>319</v>
      </c>
      <c r="J22" s="5" t="s">
        <v>755</v>
      </c>
      <c r="K22" s="5" t="s">
        <v>233</v>
      </c>
      <c r="L22" s="5" t="s">
        <v>757</v>
      </c>
      <c r="M22" s="5" t="s">
        <v>233</v>
      </c>
      <c r="N22" s="5" t="s">
        <v>757</v>
      </c>
      <c r="O22" s="5" t="s">
        <v>233</v>
      </c>
      <c r="P22" s="5" t="s">
        <v>758</v>
      </c>
      <c r="Q22" s="5" t="s">
        <v>233</v>
      </c>
      <c r="R22" s="5" t="s">
        <v>579</v>
      </c>
      <c r="S22" s="5" t="s">
        <v>233</v>
      </c>
      <c r="T22" s="5" t="s">
        <v>760</v>
      </c>
      <c r="U22" s="5" t="s">
        <v>233</v>
      </c>
      <c r="V22" s="5" t="s">
        <v>761</v>
      </c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</sheetData>
  <sheetProtection algorithmName="SHA-512" hashValue="dCTYtfi4bnsja8bVJ7jhuQ7sPls34WJlqSlB0XIfBGN0B5c0FOwsVtstoeQ3OCcpEuQPWJsMnqaNLUmrrpoDQA==" saltValue="xgXETqAI/B0EJVCtLnTq8A==" spinCount="100000" sheet="1" objects="1" scenarios="1" selectLockedCells="1" selectUnlockedCells="1"/>
  <autoFilter ref="B6:AN22"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1_문헌특성</vt:lpstr>
      <vt:lpstr>2_결과지표_연속형</vt:lpstr>
      <vt:lpstr>3_결과지표_범주형</vt:lpstr>
      <vt:lpstr>4_비뚤림위험평가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2021-08-18T04:23:46Z</dcterms:created>
  <dcterms:modified xsi:type="dcterms:W3CDTF">2022-04-24T23:55:08Z</dcterms:modified>
</cp:coreProperties>
</file>